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workbookPr/>
  <mc:AlternateContent xmlns:mc="http://schemas.openxmlformats.org/markup-compatibility/2006">
    <mc:Choice Requires="x15">
      <x15ac:absPath xmlns:x15ac="http://schemas.microsoft.com/office/spreadsheetml/2010/11/ac" url="/Users/huroncollegemarketing/Desktop/"/>
    </mc:Choice>
  </mc:AlternateContent>
  <xr:revisionPtr revIDLastSave="0" documentId="8_{15718244-26C8-3E45-94D5-DA3483220B81}" xr6:coauthVersionLast="36" xr6:coauthVersionMax="36" xr10:uidLastSave="{00000000-0000-0000-0000-000000000000}"/>
  <bookViews>
    <workbookView xWindow="0" yWindow="460" windowWidth="28800" windowHeight="13000" tabRatio="922" firstSheet="3" activeTab="3" xr2:uid="{00000000-000D-0000-FFFF-FFFF00000000}"/>
  </bookViews>
  <sheets>
    <sheet name="Coloured tabs" sheetId="43" r:id="rId1"/>
    <sheet name="A1" sheetId="34" r:id="rId2"/>
    <sheet name="A2" sheetId="4" r:id="rId3"/>
    <sheet name="A3 Hur" sheetId="45" r:id="rId4"/>
    <sheet name="A3" sheetId="5" r:id="rId5"/>
    <sheet name="A4 A6 hur" sheetId="44" r:id="rId6"/>
    <sheet name="A4" sheetId="6" r:id="rId7"/>
    <sheet name="A5" sheetId="7" r:id="rId8"/>
    <sheet name="A6" sheetId="8" r:id="rId9"/>
    <sheet name="A7" sheetId="9" r:id="rId10"/>
    <sheet name="B1" sheetId="10" r:id="rId11"/>
    <sheet name="B2" sheetId="35" r:id="rId12"/>
    <sheet name="B3 data" sheetId="46" r:id="rId13"/>
    <sheet name="B3" sheetId="11" r:id="rId14"/>
    <sheet name="B4" sheetId="36" r:id="rId15"/>
    <sheet name="B5" sheetId="37" r:id="rId16"/>
    <sheet name="B6" sheetId="38" r:id="rId17"/>
    <sheet name="C1" sheetId="39" r:id="rId18"/>
    <sheet name="C2" sheetId="12" r:id="rId19"/>
    <sheet name="C3" sheetId="40" r:id="rId20"/>
    <sheet name="D1" sheetId="13" r:id="rId21"/>
    <sheet name="E1" sheetId="28" r:id="rId22"/>
    <sheet name="E2" sheetId="29" r:id="rId23"/>
    <sheet name="E3" sheetId="30" r:id="rId24"/>
    <sheet name="E4" sheetId="31" r:id="rId25"/>
    <sheet name="F1a" sheetId="14" r:id="rId26"/>
    <sheet name="F1b" sheetId="15" r:id="rId27"/>
    <sheet name="F2a" sheetId="26" r:id="rId28"/>
    <sheet name="F2b" sheetId="27" r:id="rId29"/>
    <sheet name="G1" sheetId="32" r:id="rId30"/>
    <sheet name="G2" sheetId="16" r:id="rId31"/>
    <sheet name="H1" sheetId="33" r:id="rId32"/>
    <sheet name="H2a" sheetId="17" r:id="rId33"/>
    <sheet name="H2b" sheetId="18" r:id="rId34"/>
    <sheet name="I1" sheetId="19" r:id="rId35"/>
    <sheet name="I2" sheetId="20" r:id="rId36"/>
    <sheet name="J1" sheetId="21" r:id="rId37"/>
    <sheet name="K1" sheetId="41" r:id="rId38"/>
    <sheet name="K2" sheetId="22" r:id="rId39"/>
    <sheet name="K2a" sheetId="42" r:id="rId40"/>
    <sheet name="K2a2" sheetId="24" r:id="rId41"/>
    <sheet name="K3" sheetId="25" r:id="rId42"/>
  </sheets>
  <definedNames>
    <definedName name="_xlnm.Print_Area" localSheetId="3">'A3 Hur'!$A$1:$G$150</definedName>
    <definedName name="_xlnm.Print_Area" localSheetId="5">'A4 A6 hur'!$A$112:$T$147</definedName>
    <definedName name="_xlnm.Print_Area" localSheetId="0">'Coloured tabs'!$A$1:$H$7</definedName>
    <definedName name="_xlnm.Print_Titles" localSheetId="5">'A4 A6 hur'!$A:$B,'A4 A6 hur'!$1:$4</definedName>
  </definedNames>
  <calcPr calcId="181029"/>
</workbook>
</file>

<file path=xl/calcChain.xml><?xml version="1.0" encoding="utf-8"?>
<calcChain xmlns="http://schemas.openxmlformats.org/spreadsheetml/2006/main">
  <c r="B11" i="46" l="1"/>
  <c r="C11" i="46"/>
  <c r="D11" i="46"/>
  <c r="E11" i="46"/>
  <c r="F11" i="46"/>
  <c r="G11" i="46"/>
  <c r="H11" i="46"/>
  <c r="B12" i="46"/>
  <c r="C12" i="46"/>
  <c r="D12" i="46"/>
  <c r="E12" i="46"/>
  <c r="F12" i="46"/>
  <c r="G12" i="46"/>
  <c r="H12" i="46"/>
  <c r="C10" i="46"/>
  <c r="D10" i="46"/>
  <c r="E10" i="46"/>
  <c r="F10" i="46"/>
  <c r="G10" i="46"/>
  <c r="H10" i="46"/>
  <c r="B10" i="46"/>
  <c r="E144" i="45"/>
  <c r="D144" i="45"/>
  <c r="D139" i="45"/>
  <c r="C139" i="45"/>
  <c r="E132" i="45"/>
  <c r="D132" i="45"/>
  <c r="C132" i="45"/>
  <c r="E121" i="45"/>
  <c r="D121" i="45"/>
  <c r="E142" i="45"/>
  <c r="D142" i="45"/>
  <c r="C142" i="45"/>
  <c r="E137" i="45"/>
  <c r="D137" i="45"/>
  <c r="E138" i="45"/>
  <c r="D138" i="45"/>
  <c r="C138" i="45"/>
  <c r="E135" i="45"/>
  <c r="D135" i="45"/>
  <c r="C135" i="45"/>
  <c r="E134" i="45"/>
  <c r="D134" i="45"/>
  <c r="C134" i="45"/>
  <c r="G91" i="45"/>
  <c r="G90" i="45"/>
  <c r="G88" i="45"/>
  <c r="E133" i="45"/>
  <c r="D133" i="45"/>
  <c r="G87" i="45"/>
  <c r="G86" i="45"/>
  <c r="D122" i="45"/>
  <c r="C122" i="45"/>
  <c r="G83" i="45"/>
  <c r="E127" i="45"/>
  <c r="D127" i="45"/>
  <c r="C127" i="45"/>
  <c r="G81" i="45"/>
  <c r="G80" i="45"/>
  <c r="G79" i="45"/>
  <c r="G78" i="45"/>
  <c r="G77" i="45"/>
  <c r="G76" i="45"/>
  <c r="G75" i="45"/>
  <c r="G74" i="45"/>
  <c r="G73" i="45"/>
  <c r="G71" i="45"/>
  <c r="E124" i="45"/>
  <c r="D124" i="45"/>
  <c r="E119" i="45"/>
  <c r="D119" i="45"/>
  <c r="C119" i="45"/>
  <c r="D143" i="45"/>
  <c r="C143" i="45"/>
  <c r="E126" i="45"/>
  <c r="D126" i="45"/>
  <c r="C126" i="45"/>
  <c r="G58" i="45"/>
  <c r="G57" i="45"/>
  <c r="E118" i="45"/>
  <c r="C118" i="45"/>
  <c r="G54" i="45"/>
  <c r="G53" i="45"/>
  <c r="G52" i="45"/>
  <c r="G51" i="45"/>
  <c r="E131" i="45"/>
  <c r="D131" i="45"/>
  <c r="C131" i="45"/>
  <c r="E120" i="45"/>
  <c r="D120" i="45"/>
  <c r="C120" i="45"/>
  <c r="E140" i="45"/>
  <c r="D140" i="45"/>
  <c r="E141" i="45"/>
  <c r="D141" i="45"/>
  <c r="C141" i="45"/>
  <c r="E129" i="45"/>
  <c r="D129" i="45"/>
  <c r="C129" i="45"/>
  <c r="D125" i="45"/>
  <c r="G16" i="45"/>
  <c r="G15" i="45"/>
  <c r="D130" i="45"/>
  <c r="C130" i="45"/>
  <c r="C123" i="45"/>
  <c r="E136" i="45"/>
  <c r="C136" i="45"/>
  <c r="F6" i="45"/>
  <c r="E123" i="45"/>
  <c r="E130" i="45"/>
  <c r="D118" i="45"/>
  <c r="G18" i="45"/>
  <c r="C125" i="45"/>
  <c r="G21" i="45"/>
  <c r="G23" i="45"/>
  <c r="G24" i="45"/>
  <c r="C128" i="45"/>
  <c r="G28" i="45"/>
  <c r="G29" i="45"/>
  <c r="G33" i="45"/>
  <c r="G34" i="45"/>
  <c r="G35" i="45"/>
  <c r="G36" i="45"/>
  <c r="C140" i="45"/>
  <c r="G39" i="45"/>
  <c r="G40" i="45"/>
  <c r="G41" i="45"/>
  <c r="G43" i="45"/>
  <c r="G44" i="45"/>
  <c r="G45" i="45"/>
  <c r="G46" i="45"/>
  <c r="G48" i="45"/>
  <c r="G49" i="45"/>
  <c r="G50" i="45"/>
  <c r="E143" i="45"/>
  <c r="E122" i="45"/>
  <c r="E139" i="45"/>
  <c r="G59" i="45"/>
  <c r="G60" i="45"/>
  <c r="G61" i="45"/>
  <c r="G64" i="45"/>
  <c r="G65" i="45"/>
  <c r="G66" i="45"/>
  <c r="G67" i="45"/>
  <c r="G70" i="45"/>
  <c r="C124" i="45"/>
  <c r="C133" i="45"/>
  <c r="G95" i="45"/>
  <c r="G97" i="45"/>
  <c r="G98" i="45"/>
  <c r="G100" i="45"/>
  <c r="G101" i="45"/>
  <c r="G103" i="45"/>
  <c r="G104" i="45"/>
  <c r="G105" i="45"/>
  <c r="G106" i="45"/>
  <c r="G107" i="45"/>
  <c r="G109" i="45"/>
  <c r="C121" i="45"/>
  <c r="C144" i="45"/>
  <c r="G25" i="45"/>
  <c r="G8" i="45"/>
  <c r="C6" i="45"/>
  <c r="G6" i="45" s="1"/>
  <c r="G11" i="45"/>
  <c r="G26" i="45"/>
  <c r="G27" i="45"/>
  <c r="D6" i="45"/>
  <c r="G12" i="45"/>
  <c r="G13" i="45"/>
  <c r="E125" i="45"/>
  <c r="D128" i="45"/>
  <c r="G30" i="45"/>
  <c r="G31" i="45"/>
  <c r="G32" i="45"/>
  <c r="D136" i="45"/>
  <c r="E6" i="45"/>
  <c r="D123" i="45"/>
  <c r="D147" i="45" s="1"/>
  <c r="G19" i="45"/>
  <c r="G20" i="45"/>
  <c r="E128" i="45"/>
  <c r="G38" i="45"/>
  <c r="G42" i="45"/>
  <c r="G63" i="45"/>
  <c r="G85" i="45"/>
  <c r="G89" i="45"/>
  <c r="G93" i="45"/>
  <c r="G102" i="45"/>
  <c r="C137" i="45"/>
  <c r="G56" i="45"/>
  <c r="G94" i="45"/>
  <c r="G10" i="45"/>
  <c r="G14" i="45"/>
  <c r="G62" i="45"/>
  <c r="G92" i="45"/>
  <c r="G96" i="45"/>
  <c r="G72" i="45"/>
  <c r="G47" i="45"/>
  <c r="G69" i="45"/>
  <c r="G82" i="45"/>
  <c r="D6" i="44"/>
  <c r="I145" i="44" s="1"/>
  <c r="K129" i="44"/>
  <c r="D18" i="7"/>
  <c r="K136" i="44"/>
  <c r="D25" i="7" s="1"/>
  <c r="L129" i="44"/>
  <c r="E18" i="7"/>
  <c r="C127" i="44"/>
  <c r="G127" i="44"/>
  <c r="D127" i="44"/>
  <c r="H127" i="44"/>
  <c r="F127" i="44"/>
  <c r="G134" i="44"/>
  <c r="C135" i="44"/>
  <c r="G135" i="44"/>
  <c r="D135" i="44"/>
  <c r="P135" i="44" s="1"/>
  <c r="C24" i="8" s="1"/>
  <c r="H135" i="44"/>
  <c r="F135" i="44"/>
  <c r="C138" i="44"/>
  <c r="G138" i="44"/>
  <c r="S138" i="44" s="1"/>
  <c r="F27" i="8" s="1"/>
  <c r="C142" i="44"/>
  <c r="G142" i="44"/>
  <c r="D142" i="44"/>
  <c r="H142" i="44"/>
  <c r="F142" i="44"/>
  <c r="C121" i="44"/>
  <c r="G121" i="44"/>
  <c r="D121" i="44"/>
  <c r="H121" i="44"/>
  <c r="F121" i="44"/>
  <c r="G132" i="44"/>
  <c r="C144" i="44"/>
  <c r="O144" i="44" s="1"/>
  <c r="B33" i="8" s="1"/>
  <c r="G144" i="44"/>
  <c r="D144" i="44"/>
  <c r="H144" i="44"/>
  <c r="D131" i="44"/>
  <c r="H131" i="44"/>
  <c r="L126" i="44"/>
  <c r="E15" i="7"/>
  <c r="I131" i="44"/>
  <c r="B20" i="7" s="1"/>
  <c r="M131" i="44"/>
  <c r="F20" i="7"/>
  <c r="K131" i="44"/>
  <c r="D20" i="7" s="1"/>
  <c r="D136" i="44"/>
  <c r="H136" i="44"/>
  <c r="C129" i="44"/>
  <c r="O129" i="44" s="1"/>
  <c r="B18" i="8" s="1"/>
  <c r="G129" i="44"/>
  <c r="E129" i="44"/>
  <c r="C126" i="44"/>
  <c r="G126" i="44"/>
  <c r="S126" i="44" s="1"/>
  <c r="F15" i="8" s="1"/>
  <c r="D126" i="44"/>
  <c r="H126" i="44"/>
  <c r="K127" i="44"/>
  <c r="D16" i="7"/>
  <c r="L127" i="44"/>
  <c r="K134" i="44"/>
  <c r="D23" i="7"/>
  <c r="K138" i="44"/>
  <c r="L138" i="44"/>
  <c r="E27" i="7" s="1"/>
  <c r="L142" i="44"/>
  <c r="E31" i="7" s="1"/>
  <c r="K121" i="44"/>
  <c r="D10" i="7" s="1"/>
  <c r="L121" i="44"/>
  <c r="K132" i="44"/>
  <c r="D21" i="7"/>
  <c r="K144" i="44"/>
  <c r="D33" i="7" s="1"/>
  <c r="L144" i="44"/>
  <c r="E33" i="7"/>
  <c r="U6" i="44"/>
  <c r="D145" i="44" s="1"/>
  <c r="J6" i="44"/>
  <c r="I146" i="44" s="1"/>
  <c r="E131" i="44"/>
  <c r="N6" i="44"/>
  <c r="M146" i="44" s="1"/>
  <c r="F35" i="7" s="1"/>
  <c r="I136" i="44"/>
  <c r="O136" i="44" s="1"/>
  <c r="M136" i="44"/>
  <c r="F25" i="7" s="1"/>
  <c r="J136" i="44"/>
  <c r="L6" i="44"/>
  <c r="K146" i="44" s="1"/>
  <c r="I141" i="44"/>
  <c r="O141" i="44" s="1"/>
  <c r="M141" i="44"/>
  <c r="F30" i="7" s="1"/>
  <c r="J141" i="44"/>
  <c r="N141" i="44"/>
  <c r="G30" i="7" s="1"/>
  <c r="I120" i="44"/>
  <c r="M120" i="44"/>
  <c r="F9" i="7" s="1"/>
  <c r="J120" i="44"/>
  <c r="P120" i="44" s="1"/>
  <c r="N120" i="44"/>
  <c r="G9" i="7" s="1"/>
  <c r="L120" i="44"/>
  <c r="E9" i="7" s="1"/>
  <c r="F131" i="44"/>
  <c r="I126" i="44"/>
  <c r="B15" i="7" s="1"/>
  <c r="M126" i="44"/>
  <c r="F15" i="7"/>
  <c r="J134" i="44"/>
  <c r="C23" i="7" s="1"/>
  <c r="N134" i="44"/>
  <c r="G23" i="7" s="1"/>
  <c r="I135" i="44"/>
  <c r="O135" i="44" s="1"/>
  <c r="B24" i="8" s="1"/>
  <c r="M135" i="44"/>
  <c r="F24" i="7"/>
  <c r="J135" i="44"/>
  <c r="C24" i="7" s="1"/>
  <c r="N135" i="44"/>
  <c r="G24" i="7" s="1"/>
  <c r="I142" i="44"/>
  <c r="B31" i="7" s="1"/>
  <c r="M142" i="44"/>
  <c r="F31" i="7"/>
  <c r="J132" i="44"/>
  <c r="C21" i="7" s="1"/>
  <c r="N132" i="44"/>
  <c r="G21" i="7" s="1"/>
  <c r="I144" i="44"/>
  <c r="B33" i="7" s="1"/>
  <c r="M144" i="44"/>
  <c r="F33" i="7"/>
  <c r="J144" i="44"/>
  <c r="C33" i="7" s="1"/>
  <c r="N144" i="44"/>
  <c r="G33" i="7" s="1"/>
  <c r="E136" i="44"/>
  <c r="F136" i="44"/>
  <c r="F129" i="44"/>
  <c r="E141" i="44"/>
  <c r="F141" i="44"/>
  <c r="R141" i="44" s="1"/>
  <c r="E120" i="44"/>
  <c r="C131" i="44"/>
  <c r="E126" i="44"/>
  <c r="F126" i="44"/>
  <c r="R126" i="44" s="1"/>
  <c r="E15" i="8" s="1"/>
  <c r="E134" i="44"/>
  <c r="F134" i="44"/>
  <c r="F138" i="44"/>
  <c r="E132" i="44"/>
  <c r="Q132" i="44" s="1"/>
  <c r="D21" i="8" s="1"/>
  <c r="F132" i="44"/>
  <c r="F144" i="44"/>
  <c r="AC6" i="44"/>
  <c r="F146" i="44" s="1"/>
  <c r="K6" i="44"/>
  <c r="E146" i="44" s="1"/>
  <c r="C6" i="44"/>
  <c r="C145" i="44" s="1"/>
  <c r="H6" i="44"/>
  <c r="M145" i="44" s="1"/>
  <c r="F34" i="7"/>
  <c r="AA6" i="44"/>
  <c r="D146" i="44" s="1"/>
  <c r="AE6" i="44"/>
  <c r="H146" i="44" s="1"/>
  <c r="E6" i="44"/>
  <c r="E145" i="44" s="1"/>
  <c r="I6" i="44"/>
  <c r="C146" i="44" s="1"/>
  <c r="O146" i="44" s="1"/>
  <c r="F6" i="44"/>
  <c r="K145" i="44" s="1"/>
  <c r="G6" i="44"/>
  <c r="G145" i="44"/>
  <c r="C136" i="44"/>
  <c r="G136" i="44"/>
  <c r="L136" i="44"/>
  <c r="E25" i="7"/>
  <c r="J125" i="44"/>
  <c r="C14" i="7" s="1"/>
  <c r="J129" i="44"/>
  <c r="C18" i="7"/>
  <c r="N129" i="44"/>
  <c r="G18" i="7" s="1"/>
  <c r="C141" i="44"/>
  <c r="G141" i="44"/>
  <c r="D141" i="44"/>
  <c r="H141" i="44"/>
  <c r="T141" i="44" s="1"/>
  <c r="G30" i="8" s="1"/>
  <c r="C120" i="44"/>
  <c r="G120" i="44"/>
  <c r="S120" i="44" s="1"/>
  <c r="F9" i="8" s="1"/>
  <c r="D120" i="44"/>
  <c r="H120" i="44"/>
  <c r="V6" i="44"/>
  <c r="J145" i="44" s="1"/>
  <c r="J147" i="44" s="1"/>
  <c r="AD6" i="44"/>
  <c r="L146" i="44" s="1"/>
  <c r="E35" i="7" s="1"/>
  <c r="X6" i="44"/>
  <c r="L145" i="44" s="1"/>
  <c r="AB6" i="44"/>
  <c r="J146" i="44" s="1"/>
  <c r="AF6" i="44"/>
  <c r="N146" i="44" s="1"/>
  <c r="G35" i="7" s="1"/>
  <c r="I129" i="44"/>
  <c r="B18" i="7" s="1"/>
  <c r="M129" i="44"/>
  <c r="F18" i="7" s="1"/>
  <c r="D129" i="44"/>
  <c r="H129" i="44"/>
  <c r="K141" i="44"/>
  <c r="L141" i="44"/>
  <c r="K120" i="44"/>
  <c r="D9" i="7"/>
  <c r="J131" i="44"/>
  <c r="C20" i="7" s="1"/>
  <c r="N131" i="44"/>
  <c r="G20" i="7"/>
  <c r="L131" i="44"/>
  <c r="E20" i="7" s="1"/>
  <c r="G131" i="44"/>
  <c r="K126" i="44"/>
  <c r="D15" i="7" s="1"/>
  <c r="J126" i="44"/>
  <c r="C15" i="7"/>
  <c r="N126" i="44"/>
  <c r="I134" i="44"/>
  <c r="B23" i="7"/>
  <c r="M134" i="44"/>
  <c r="F23" i="7" s="1"/>
  <c r="D134" i="44"/>
  <c r="P134" i="44" s="1"/>
  <c r="C23" i="8" s="1"/>
  <c r="H134" i="44"/>
  <c r="K135" i="44"/>
  <c r="D24" i="7" s="1"/>
  <c r="L135" i="44"/>
  <c r="E24" i="7" s="1"/>
  <c r="J138" i="44"/>
  <c r="C27" i="7" s="1"/>
  <c r="N138" i="44"/>
  <c r="G27" i="7"/>
  <c r="K142" i="44"/>
  <c r="D31" i="7" s="1"/>
  <c r="I132" i="44"/>
  <c r="B21" i="7"/>
  <c r="M132" i="44"/>
  <c r="D132" i="44"/>
  <c r="H132" i="44"/>
  <c r="I127" i="44"/>
  <c r="M127" i="44"/>
  <c r="F16" i="7" s="1"/>
  <c r="J127" i="44"/>
  <c r="N127" i="44"/>
  <c r="G16" i="7"/>
  <c r="C134" i="44"/>
  <c r="O134" i="44" s="1"/>
  <c r="B23" i="8" s="1"/>
  <c r="L134" i="44"/>
  <c r="E23" i="7" s="1"/>
  <c r="E135" i="44"/>
  <c r="I138" i="44"/>
  <c r="B27" i="7" s="1"/>
  <c r="M138" i="44"/>
  <c r="F27" i="7" s="1"/>
  <c r="D138" i="44"/>
  <c r="P138" i="44" s="1"/>
  <c r="C27" i="8" s="1"/>
  <c r="H138" i="44"/>
  <c r="T138" i="44" s="1"/>
  <c r="G27" i="8" s="1"/>
  <c r="E142" i="44"/>
  <c r="J142" i="44"/>
  <c r="C31" i="7"/>
  <c r="N142" i="44"/>
  <c r="G31" i="7" s="1"/>
  <c r="I121" i="44"/>
  <c r="B10" i="7" s="1"/>
  <c r="M121" i="44"/>
  <c r="F10" i="7" s="1"/>
  <c r="J121" i="44"/>
  <c r="C10" i="7" s="1"/>
  <c r="N121" i="44"/>
  <c r="G10" i="7" s="1"/>
  <c r="C132" i="44"/>
  <c r="L132" i="44"/>
  <c r="Y6" i="44"/>
  <c r="H145" i="44" s="1"/>
  <c r="M6" i="44"/>
  <c r="G146" i="44" s="1"/>
  <c r="S146" i="44" s="1"/>
  <c r="F35" i="8" s="1"/>
  <c r="G7" i="9" s="1"/>
  <c r="W6" i="44"/>
  <c r="F145" i="44" s="1"/>
  <c r="N136" i="44"/>
  <c r="F120" i="44"/>
  <c r="E127" i="44"/>
  <c r="Q127" i="44" s="1"/>
  <c r="D16" i="8" s="1"/>
  <c r="E121" i="44"/>
  <c r="E144" i="44"/>
  <c r="E138" i="44"/>
  <c r="Z6" i="44"/>
  <c r="N145" i="44" s="1"/>
  <c r="G34" i="7" s="1"/>
  <c r="M119" i="44"/>
  <c r="F8" i="7"/>
  <c r="C122" i="44"/>
  <c r="O122" i="44" s="1"/>
  <c r="B11" i="8" s="1"/>
  <c r="I119" i="44"/>
  <c r="B8" i="7" s="1"/>
  <c r="G122" i="44"/>
  <c r="D122" i="44"/>
  <c r="C133" i="44"/>
  <c r="G139" i="44"/>
  <c r="I128" i="44"/>
  <c r="K123" i="44"/>
  <c r="D12" i="7"/>
  <c r="L123" i="44"/>
  <c r="E12" i="7" s="1"/>
  <c r="G123" i="44"/>
  <c r="S121" i="44"/>
  <c r="F10" i="8" s="1"/>
  <c r="P144" i="44"/>
  <c r="C33" i="8" s="1"/>
  <c r="T132" i="44"/>
  <c r="G21" i="8" s="1"/>
  <c r="R135" i="44"/>
  <c r="E24" i="8" s="1"/>
  <c r="Q134" i="44"/>
  <c r="D23" i="8"/>
  <c r="S142" i="44"/>
  <c r="F31" i="8" s="1"/>
  <c r="T127" i="44"/>
  <c r="G16" i="8" s="1"/>
  <c r="E7" i="9"/>
  <c r="R129" i="44"/>
  <c r="E18" i="8"/>
  <c r="P142" i="44"/>
  <c r="C31" i="8" s="1"/>
  <c r="O121" i="44"/>
  <c r="B10" i="8"/>
  <c r="M125" i="44"/>
  <c r="F14" i="7" s="1"/>
  <c r="Q129" i="44"/>
  <c r="D18" i="8"/>
  <c r="H130" i="44"/>
  <c r="F122" i="44"/>
  <c r="H137" i="44"/>
  <c r="T137" i="44" s="1"/>
  <c r="G26" i="8" s="1"/>
  <c r="T134" i="44"/>
  <c r="G23" i="8" s="1"/>
  <c r="N119" i="44"/>
  <c r="G8" i="7" s="1"/>
  <c r="E119" i="44"/>
  <c r="Q120" i="44"/>
  <c r="D9" i="8"/>
  <c r="R144" i="44"/>
  <c r="E33" i="8" s="1"/>
  <c r="P141" i="44"/>
  <c r="H123" i="44"/>
  <c r="S131" i="44"/>
  <c r="F20" i="8" s="1"/>
  <c r="O126" i="44"/>
  <c r="B15" i="8" s="1"/>
  <c r="H133" i="44"/>
  <c r="G125" i="44"/>
  <c r="H122" i="44"/>
  <c r="J137" i="44"/>
  <c r="C26" i="7" s="1"/>
  <c r="H143" i="44"/>
  <c r="T143" i="44" s="1"/>
  <c r="G32" i="8" s="1"/>
  <c r="F118" i="44"/>
  <c r="R118" i="44" s="1"/>
  <c r="E7" i="8" s="1"/>
  <c r="L125" i="44"/>
  <c r="E14" i="7" s="1"/>
  <c r="E130" i="44"/>
  <c r="L128" i="44"/>
  <c r="E17" i="7" s="1"/>
  <c r="D130" i="44"/>
  <c r="J123" i="44"/>
  <c r="C12" i="7" s="1"/>
  <c r="G119" i="44"/>
  <c r="S119" i="44" s="1"/>
  <c r="F8" i="8" s="1"/>
  <c r="T144" i="44"/>
  <c r="G33" i="8" s="1"/>
  <c r="M139" i="44"/>
  <c r="F28" i="7" s="1"/>
  <c r="S135" i="44"/>
  <c r="F24" i="8" s="1"/>
  <c r="M143" i="44"/>
  <c r="F32" i="7" s="1"/>
  <c r="G128" i="44"/>
  <c r="H125" i="44"/>
  <c r="D124" i="44"/>
  <c r="D125" i="44"/>
  <c r="K130" i="44"/>
  <c r="F133" i="44"/>
  <c r="H128" i="44"/>
  <c r="T128" i="44" s="1"/>
  <c r="G17" i="8" s="1"/>
  <c r="N128" i="44"/>
  <c r="G17" i="7" s="1"/>
  <c r="N123" i="44"/>
  <c r="G12" i="7"/>
  <c r="N130" i="44"/>
  <c r="G19" i="7" s="1"/>
  <c r="M122" i="44"/>
  <c r="F11" i="7"/>
  <c r="F125" i="44"/>
  <c r="C139" i="44"/>
  <c r="K119" i="44"/>
  <c r="D8" i="7"/>
  <c r="E143" i="44"/>
  <c r="Q143" i="44" s="1"/>
  <c r="D32" i="8" s="1"/>
  <c r="F124" i="44"/>
  <c r="N139" i="44"/>
  <c r="G28" i="7" s="1"/>
  <c r="N133" i="44"/>
  <c r="G22" i="7" s="1"/>
  <c r="M130" i="44"/>
  <c r="S130" i="44" s="1"/>
  <c r="F19" i="8" s="1"/>
  <c r="L122" i="44"/>
  <c r="E11" i="7"/>
  <c r="E123" i="44"/>
  <c r="Q123" i="44" s="1"/>
  <c r="D12" i="8" s="1"/>
  <c r="C128" i="44"/>
  <c r="O128" i="44" s="1"/>
  <c r="C130" i="44"/>
  <c r="M137" i="44"/>
  <c r="F26" i="7"/>
  <c r="P129" i="44"/>
  <c r="C18" i="8" s="1"/>
  <c r="L143" i="44"/>
  <c r="E32" i="7" s="1"/>
  <c r="I122" i="44"/>
  <c r="B11" i="7" s="1"/>
  <c r="D139" i="44"/>
  <c r="P139" i="44" s="1"/>
  <c r="C28" i="8" s="1"/>
  <c r="L139" i="44"/>
  <c r="N137" i="44"/>
  <c r="G26" i="7" s="1"/>
  <c r="N122" i="44"/>
  <c r="G11" i="7" s="1"/>
  <c r="P131" i="44"/>
  <c r="C20" i="8" s="1"/>
  <c r="N125" i="44"/>
  <c r="G14" i="7"/>
  <c r="J139" i="44"/>
  <c r="C28" i="7" s="1"/>
  <c r="J122" i="44"/>
  <c r="C11" i="7"/>
  <c r="I130" i="44"/>
  <c r="B19" i="7" s="1"/>
  <c r="L137" i="44"/>
  <c r="E26" i="7"/>
  <c r="N118" i="44"/>
  <c r="G7" i="7" s="1"/>
  <c r="E139" i="44"/>
  <c r="Q142" i="44"/>
  <c r="D31" i="8" s="1"/>
  <c r="F137" i="44"/>
  <c r="R137" i="44" s="1"/>
  <c r="E26" i="8" s="1"/>
  <c r="C119" i="44"/>
  <c r="E125" i="44"/>
  <c r="F119" i="44"/>
  <c r="J118" i="44"/>
  <c r="C7" i="7" s="1"/>
  <c r="I125" i="44"/>
  <c r="B14" i="7" s="1"/>
  <c r="J130" i="44"/>
  <c r="C19" i="7" s="1"/>
  <c r="AL6" i="44"/>
  <c r="Q136" i="44"/>
  <c r="D25" i="8" s="1"/>
  <c r="AK6" i="44"/>
  <c r="I133" i="44"/>
  <c r="B22" i="7"/>
  <c r="G133" i="44"/>
  <c r="S133" i="44" s="1"/>
  <c r="F22" i="8" s="1"/>
  <c r="L119" i="44"/>
  <c r="E8" i="7" s="1"/>
  <c r="AG6" i="44"/>
  <c r="I139" i="44"/>
  <c r="B28" i="7" s="1"/>
  <c r="I137" i="44"/>
  <c r="B26" i="7" s="1"/>
  <c r="K122" i="44"/>
  <c r="D11" i="7"/>
  <c r="L124" i="44"/>
  <c r="E13" i="7" s="1"/>
  <c r="M124" i="44"/>
  <c r="F13" i="7" s="1"/>
  <c r="D143" i="44"/>
  <c r="P143" i="44" s="1"/>
  <c r="C32" i="8" s="1"/>
  <c r="C143" i="44"/>
  <c r="O143" i="44" s="1"/>
  <c r="B32" i="8" s="1"/>
  <c r="I140" i="44"/>
  <c r="M128" i="44"/>
  <c r="F17" i="7" s="1"/>
  <c r="M140" i="44"/>
  <c r="F29" i="7" s="1"/>
  <c r="D128" i="44"/>
  <c r="J128" i="44"/>
  <c r="K125" i="44"/>
  <c r="D14" i="7" s="1"/>
  <c r="F123" i="44"/>
  <c r="D123" i="44"/>
  <c r="P123" i="44" s="1"/>
  <c r="C12" i="8" s="1"/>
  <c r="R134" i="44"/>
  <c r="E23" i="8" s="1"/>
  <c r="E128" i="44"/>
  <c r="Q128" i="44" s="1"/>
  <c r="D17" i="8" s="1"/>
  <c r="J133" i="44"/>
  <c r="C22" i="7"/>
  <c r="I118" i="44"/>
  <c r="B7" i="7"/>
  <c r="T6" i="44"/>
  <c r="E122" i="44"/>
  <c r="R6" i="44"/>
  <c r="Q144" i="44"/>
  <c r="D33" i="8" s="1"/>
  <c r="G130" i="44"/>
  <c r="D137" i="44"/>
  <c r="H139" i="44"/>
  <c r="L133" i="44"/>
  <c r="R133" i="44" s="1"/>
  <c r="E22" i="8" s="1"/>
  <c r="E22" i="7"/>
  <c r="D133" i="44"/>
  <c r="N143" i="44"/>
  <c r="G32" i="7" s="1"/>
  <c r="H124" i="44"/>
  <c r="C124" i="44"/>
  <c r="C123" i="44"/>
  <c r="N124" i="44"/>
  <c r="G13" i="7" s="1"/>
  <c r="C118" i="44"/>
  <c r="M118" i="44"/>
  <c r="S118" i="44" s="1"/>
  <c r="F7" i="8" s="1"/>
  <c r="F140" i="44"/>
  <c r="I123" i="44"/>
  <c r="B12" i="7" s="1"/>
  <c r="AJ6" i="44"/>
  <c r="J140" i="44"/>
  <c r="R120" i="44"/>
  <c r="E9" i="8" s="1"/>
  <c r="F130" i="44"/>
  <c r="R130" i="44" s="1"/>
  <c r="E19" i="8" s="1"/>
  <c r="P6" i="44"/>
  <c r="O132" i="44"/>
  <c r="B21" i="8" s="1"/>
  <c r="M133" i="44"/>
  <c r="F22" i="7" s="1"/>
  <c r="J124" i="44"/>
  <c r="C13" i="7" s="1"/>
  <c r="J119" i="44"/>
  <c r="C8" i="7" s="1"/>
  <c r="J143" i="44"/>
  <c r="C32" i="7" s="1"/>
  <c r="E140" i="44"/>
  <c r="L130" i="44"/>
  <c r="E19" i="7" s="1"/>
  <c r="K128" i="44"/>
  <c r="D17" i="7" s="1"/>
  <c r="L118" i="44"/>
  <c r="E7" i="7"/>
  <c r="N140" i="44"/>
  <c r="G29" i="7" s="1"/>
  <c r="F128" i="44"/>
  <c r="C125" i="44"/>
  <c r="K137" i="44"/>
  <c r="D26" i="7" s="1"/>
  <c r="I124" i="44"/>
  <c r="O124" i="44" s="1"/>
  <c r="B13" i="8" s="1"/>
  <c r="B13" i="7"/>
  <c r="G118" i="44"/>
  <c r="I143" i="44"/>
  <c r="B32" i="7" s="1"/>
  <c r="M123" i="44"/>
  <c r="F12" i="7" s="1"/>
  <c r="F139" i="44"/>
  <c r="L140" i="44"/>
  <c r="E29" i="7" s="1"/>
  <c r="S6" i="44"/>
  <c r="K133" i="44"/>
  <c r="D22" i="7" s="1"/>
  <c r="H119" i="44"/>
  <c r="T119" i="44" s="1"/>
  <c r="G8" i="8" s="1"/>
  <c r="G143" i="44"/>
  <c r="S143" i="44" s="1"/>
  <c r="F32" i="8" s="1"/>
  <c r="H118" i="44"/>
  <c r="T118" i="44" s="1"/>
  <c r="G7" i="8" s="1"/>
  <c r="G140" i="44"/>
  <c r="E133" i="44"/>
  <c r="AH6" i="44"/>
  <c r="R136" i="44"/>
  <c r="E25" i="8"/>
  <c r="G137" i="44"/>
  <c r="S137" i="44" s="1"/>
  <c r="F26" i="8" s="1"/>
  <c r="K118" i="44"/>
  <c r="D7" i="7" s="1"/>
  <c r="D119" i="44"/>
  <c r="D118" i="44"/>
  <c r="C140" i="44"/>
  <c r="C137" i="44"/>
  <c r="K143" i="44"/>
  <c r="D32" i="7" s="1"/>
  <c r="G124" i="44"/>
  <c r="S124" i="44" s="1"/>
  <c r="F13" i="8" s="1"/>
  <c r="E118" i="44"/>
  <c r="K140" i="44"/>
  <c r="D29" i="7" s="1"/>
  <c r="H140" i="44"/>
  <c r="Q6" i="44"/>
  <c r="K139" i="44"/>
  <c r="D28" i="7" s="1"/>
  <c r="F143" i="44"/>
  <c r="R143" i="44" s="1"/>
  <c r="E32" i="8" s="1"/>
  <c r="D140" i="44"/>
  <c r="P140" i="44" s="1"/>
  <c r="K124" i="44"/>
  <c r="D13" i="7" s="1"/>
  <c r="O6" i="44"/>
  <c r="AI6" i="44"/>
  <c r="E137" i="44"/>
  <c r="E124" i="44"/>
  <c r="Q124" i="44" s="1"/>
  <c r="D13" i="8" s="1"/>
  <c r="P136" i="44"/>
  <c r="S136" i="44"/>
  <c r="F25" i="8" s="1"/>
  <c r="O130" i="44"/>
  <c r="B19" i="8" s="1"/>
  <c r="P125" i="44"/>
  <c r="C14" i="8" s="1"/>
  <c r="R125" i="44"/>
  <c r="E14" i="8" s="1"/>
  <c r="O137" i="44"/>
  <c r="B26" i="8" s="1"/>
  <c r="D7" i="9"/>
  <c r="P133" i="44"/>
  <c r="C22" i="8" s="1"/>
  <c r="P137" i="44"/>
  <c r="C26" i="8" s="1"/>
  <c r="O133" i="44"/>
  <c r="B22" i="8" s="1"/>
  <c r="R122" i="44"/>
  <c r="E11" i="8" s="1"/>
  <c r="S125" i="44"/>
  <c r="F14" i="8"/>
  <c r="O119" i="44"/>
  <c r="B8" i="8" s="1"/>
  <c r="S122" i="44"/>
  <c r="F11" i="8" s="1"/>
  <c r="P122" i="44"/>
  <c r="C11" i="8"/>
  <c r="P124" i="44"/>
  <c r="C13" i="8" s="1"/>
  <c r="R123" i="44"/>
  <c r="E12" i="8" s="1"/>
  <c r="Q119" i="44"/>
  <c r="D8" i="8" s="1"/>
  <c r="T122" i="44"/>
  <c r="G11" i="8"/>
  <c r="O118" i="44"/>
  <c r="B7" i="8" s="1"/>
  <c r="R119" i="44"/>
  <c r="E8" i="8" s="1"/>
  <c r="T125" i="44"/>
  <c r="G14" i="8"/>
  <c r="O139" i="44"/>
  <c r="B28" i="8" s="1"/>
  <c r="T133" i="44"/>
  <c r="G22" i="8" s="1"/>
  <c r="T123" i="44"/>
  <c r="G12" i="8"/>
  <c r="S128" i="44"/>
  <c r="F17" i="8" s="1"/>
  <c r="P130" i="44"/>
  <c r="C19" i="8" s="1"/>
  <c r="R140" i="44"/>
  <c r="E29" i="8" s="1"/>
  <c r="O123" i="44"/>
  <c r="B12" i="8" s="1"/>
  <c r="Q125" i="44"/>
  <c r="D14" i="8"/>
  <c r="T140" i="44"/>
  <c r="G29" i="8" s="1"/>
  <c r="Q122" i="44"/>
  <c r="D11" i="8"/>
  <c r="Q137" i="44"/>
  <c r="D26" i="8" s="1"/>
  <c r="O140" i="44"/>
  <c r="Q139" i="44"/>
  <c r="D28" i="8" s="1"/>
  <c r="Q118" i="44"/>
  <c r="D7" i="8" s="1"/>
  <c r="P118" i="44" l="1"/>
  <c r="C7" i="8" s="1"/>
  <c r="T130" i="44"/>
  <c r="G19" i="8" s="1"/>
  <c r="R138" i="44"/>
  <c r="E27" i="8" s="1"/>
  <c r="Q141" i="44"/>
  <c r="P146" i="44"/>
  <c r="C35" i="8" s="1"/>
  <c r="F7" i="7"/>
  <c r="O120" i="44"/>
  <c r="F19" i="7"/>
  <c r="T142" i="44"/>
  <c r="G31" i="8" s="1"/>
  <c r="Q121" i="44"/>
  <c r="D10" i="8" s="1"/>
  <c r="B24" i="7"/>
  <c r="P126" i="44"/>
  <c r="C15" i="8" s="1"/>
  <c r="T131" i="44"/>
  <c r="G20" i="8" s="1"/>
  <c r="T121" i="44"/>
  <c r="G10" i="8" s="1"/>
  <c r="O142" i="44"/>
  <c r="B31" i="8" s="1"/>
  <c r="S134" i="44"/>
  <c r="F23" i="8" s="1"/>
  <c r="Q140" i="44"/>
  <c r="D29" i="8" s="1"/>
  <c r="O138" i="44"/>
  <c r="B27" i="8" s="1"/>
  <c r="Q126" i="44"/>
  <c r="D15" i="8" s="1"/>
  <c r="R131" i="44"/>
  <c r="E20" i="8" s="1"/>
  <c r="P121" i="44"/>
  <c r="C10" i="8" s="1"/>
  <c r="T129" i="44"/>
  <c r="G18" i="8" s="1"/>
  <c r="R128" i="44"/>
  <c r="E17" i="8" s="1"/>
  <c r="R124" i="44"/>
  <c r="E13" i="8" s="1"/>
  <c r="Q133" i="44"/>
  <c r="D22" i="8" s="1"/>
  <c r="O125" i="44"/>
  <c r="B14" i="8" s="1"/>
  <c r="P132" i="44"/>
  <c r="C21" i="8" s="1"/>
  <c r="S141" i="44"/>
  <c r="F30" i="8" s="1"/>
  <c r="Q131" i="44"/>
  <c r="D20" i="8" s="1"/>
  <c r="S140" i="44"/>
  <c r="F29" i="8" s="1"/>
  <c r="T139" i="44"/>
  <c r="G28" i="8" s="1"/>
  <c r="P128" i="44"/>
  <c r="O131" i="44"/>
  <c r="B20" i="8" s="1"/>
  <c r="S129" i="44"/>
  <c r="F18" i="8" s="1"/>
  <c r="S144" i="44"/>
  <c r="F33" i="8" s="1"/>
  <c r="T135" i="44"/>
  <c r="G24" i="8" s="1"/>
  <c r="S127" i="44"/>
  <c r="F16" i="8" s="1"/>
  <c r="E147" i="45"/>
  <c r="R146" i="44"/>
  <c r="E35" i="8" s="1"/>
  <c r="C147" i="45"/>
  <c r="P119" i="44"/>
  <c r="C8" i="8" s="1"/>
  <c r="T145" i="44"/>
  <c r="Q135" i="44"/>
  <c r="D24" i="8" s="1"/>
  <c r="T120" i="44"/>
  <c r="G9" i="8" s="1"/>
  <c r="S139" i="44"/>
  <c r="F28" i="8" s="1"/>
  <c r="G25" i="7"/>
  <c r="T136" i="44"/>
  <c r="G25" i="8" s="1"/>
  <c r="C16" i="7"/>
  <c r="P127" i="44"/>
  <c r="C16" i="8" s="1"/>
  <c r="K147" i="44"/>
  <c r="T146" i="44"/>
  <c r="G35" i="8" s="1"/>
  <c r="H147" i="44"/>
  <c r="M147" i="44"/>
  <c r="F36" i="7" s="1"/>
  <c r="E10" i="7"/>
  <c r="R121" i="44"/>
  <c r="E10" i="8" s="1"/>
  <c r="G15" i="7"/>
  <c r="T126" i="44"/>
  <c r="G15" i="8" s="1"/>
  <c r="C147" i="44"/>
  <c r="O145" i="44"/>
  <c r="O147" i="44" s="1"/>
  <c r="E16" i="7"/>
  <c r="R127" i="44"/>
  <c r="E16" i="8" s="1"/>
  <c r="R142" i="44"/>
  <c r="E31" i="8" s="1"/>
  <c r="I147" i="44"/>
  <c r="B16" i="7"/>
  <c r="O127" i="44"/>
  <c r="B16" i="8" s="1"/>
  <c r="Q145" i="44"/>
  <c r="E147" i="44"/>
  <c r="S123" i="44"/>
  <c r="F12" i="8" s="1"/>
  <c r="F147" i="44"/>
  <c r="T124" i="44"/>
  <c r="G13" i="8" s="1"/>
  <c r="N147" i="44"/>
  <c r="G36" i="7" s="1"/>
  <c r="E28" i="7"/>
  <c r="R139" i="44"/>
  <c r="E28" i="8" s="1"/>
  <c r="D19" i="7"/>
  <c r="Q130" i="44"/>
  <c r="D19" i="8" s="1"/>
  <c r="E21" i="7"/>
  <c r="R132" i="44"/>
  <c r="E21" i="8" s="1"/>
  <c r="F21" i="7"/>
  <c r="S132" i="44"/>
  <c r="F21" i="8" s="1"/>
  <c r="L147" i="44"/>
  <c r="R145" i="44"/>
  <c r="G147" i="44"/>
  <c r="S145" i="44"/>
  <c r="Q146" i="44"/>
  <c r="P145" i="44"/>
  <c r="P147" i="44" s="1"/>
  <c r="D147" i="44"/>
  <c r="D27" i="7"/>
  <c r="Q138" i="44"/>
  <c r="D27" i="8" s="1"/>
  <c r="R147" i="44" l="1"/>
  <c r="Q147" i="44"/>
  <c r="G34" i="8"/>
  <c r="T147" i="44"/>
  <c r="G36" i="8" s="1"/>
  <c r="S147" i="44"/>
  <c r="F36" i="8" s="1"/>
  <c r="F34" i="8"/>
  <c r="F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alevine</author>
  </authors>
  <commentList>
    <comment ref="C35" authorId="0" shapeId="0" xr:uid="{00000000-0006-0000-0400-000001000000}">
      <text>
        <r>
          <rPr>
            <b/>
            <sz val="9"/>
            <color indexed="81"/>
            <rFont val="Tahoma"/>
            <family val="2"/>
          </rPr>
          <t>alevine:</t>
        </r>
        <r>
          <rPr>
            <sz val="9"/>
            <color indexed="81"/>
            <rFont val="Tahoma"/>
            <family val="2"/>
          </rPr>
          <t xml:space="preserve">
round to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alevine</author>
  </authors>
  <commentList>
    <comment ref="D34" authorId="0" shapeId="0" xr:uid="{00000000-0006-0000-0700-000001000000}">
      <text>
        <r>
          <rPr>
            <b/>
            <sz val="9"/>
            <color indexed="81"/>
            <rFont val="Tahoma"/>
            <family val="2"/>
          </rPr>
          <t>alevine:</t>
        </r>
        <r>
          <rPr>
            <sz val="9"/>
            <color indexed="81"/>
            <rFont val="Tahoma"/>
            <family val="2"/>
          </rPr>
          <t xml:space="preserve">
round to 3</t>
        </r>
      </text>
    </comment>
    <comment ref="E34" authorId="0" shapeId="0" xr:uid="{00000000-0006-0000-0700-000002000000}">
      <text>
        <r>
          <rPr>
            <b/>
            <sz val="9"/>
            <color indexed="81"/>
            <rFont val="Tahoma"/>
            <family val="2"/>
          </rPr>
          <t>alevine:</t>
        </r>
        <r>
          <rPr>
            <sz val="9"/>
            <color indexed="81"/>
            <rFont val="Tahoma"/>
            <family val="2"/>
          </rPr>
          <t xml:space="preserve">
round to 3</t>
        </r>
      </text>
    </comment>
    <comment ref="D35" authorId="0" shapeId="0" xr:uid="{00000000-0006-0000-0700-000003000000}">
      <text>
        <r>
          <rPr>
            <b/>
            <sz val="9"/>
            <color indexed="81"/>
            <rFont val="Tahoma"/>
            <family val="2"/>
          </rPr>
          <t>alevine:</t>
        </r>
        <r>
          <rPr>
            <sz val="9"/>
            <color indexed="81"/>
            <rFont val="Tahoma"/>
            <family val="2"/>
          </rPr>
          <t xml:space="preserve">
round to 3</t>
        </r>
      </text>
    </comment>
    <comment ref="D36" authorId="0" shapeId="0" xr:uid="{00000000-0006-0000-0700-000004000000}">
      <text>
        <r>
          <rPr>
            <b/>
            <sz val="9"/>
            <color indexed="81"/>
            <rFont val="Tahoma"/>
            <family val="2"/>
          </rPr>
          <t>alevine:</t>
        </r>
        <r>
          <rPr>
            <sz val="9"/>
            <color indexed="81"/>
            <rFont val="Tahoma"/>
            <family val="2"/>
          </rPr>
          <t xml:space="preserve">
round to 3</t>
        </r>
      </text>
    </comment>
    <comment ref="E36" authorId="0" shapeId="0" xr:uid="{00000000-0006-0000-0700-000005000000}">
      <text>
        <r>
          <rPr>
            <b/>
            <sz val="9"/>
            <color indexed="81"/>
            <rFont val="Tahoma"/>
            <family val="2"/>
          </rPr>
          <t>alevine:</t>
        </r>
        <r>
          <rPr>
            <sz val="9"/>
            <color indexed="81"/>
            <rFont val="Tahoma"/>
            <family val="2"/>
          </rPr>
          <t xml:space="preserve">
round to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alevine</author>
  </authors>
  <commentList>
    <comment ref="E34" authorId="0" shapeId="0" xr:uid="{00000000-0006-0000-0800-000001000000}">
      <text>
        <r>
          <rPr>
            <b/>
            <sz val="9"/>
            <color indexed="81"/>
            <rFont val="Tahoma"/>
            <family val="2"/>
          </rPr>
          <t>alevine:</t>
        </r>
        <r>
          <rPr>
            <sz val="9"/>
            <color indexed="81"/>
            <rFont val="Tahoma"/>
            <family val="2"/>
          </rPr>
          <t xml:space="preserve">
round to 3</t>
        </r>
      </text>
    </comment>
    <comment ref="E36" authorId="0" shapeId="0" xr:uid="{00000000-0006-0000-0800-000002000000}">
      <text>
        <r>
          <rPr>
            <b/>
            <sz val="9"/>
            <color indexed="81"/>
            <rFont val="Tahoma"/>
            <family val="2"/>
          </rPr>
          <t>alevine:</t>
        </r>
        <r>
          <rPr>
            <sz val="9"/>
            <color indexed="81"/>
            <rFont val="Tahoma"/>
            <family val="2"/>
          </rPr>
          <t xml:space="preserve">
round to 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Snowdon, Michael</author>
  </authors>
  <commentList>
    <comment ref="E11" authorId="0" shapeId="0" xr:uid="{00000000-0006-0000-0C00-000001000000}">
      <text>
        <r>
          <rPr>
            <b/>
            <sz val="9"/>
            <color indexed="81"/>
            <rFont val="Tahoma"/>
            <family val="2"/>
          </rPr>
          <t>Snowdon, Michael:</t>
        </r>
        <r>
          <rPr>
            <sz val="9"/>
            <color indexed="81"/>
            <rFont val="Tahoma"/>
            <family val="2"/>
          </rPr>
          <t xml:space="preserve">
increase to 36.6%</t>
        </r>
      </text>
    </comment>
  </commentList>
</comments>
</file>

<file path=xl/sharedStrings.xml><?xml version="1.0" encoding="utf-8"?>
<sst xmlns="http://schemas.openxmlformats.org/spreadsheetml/2006/main" count="1444" uniqueCount="542">
  <si>
    <t>A2 - Qualifications Offered/Awarded</t>
  </si>
  <si>
    <t>Undergraduate Certificate</t>
  </si>
  <si>
    <t>Undergraduate Diploma</t>
  </si>
  <si>
    <t>Bachelor's Degree</t>
  </si>
  <si>
    <t>1st Professional Degree</t>
  </si>
  <si>
    <t>Graduate Certificate</t>
  </si>
  <si>
    <t>Graduate Diploma</t>
  </si>
  <si>
    <t>Master's Degree</t>
  </si>
  <si>
    <t>Doctoral Degree</t>
  </si>
  <si>
    <t>A3 - Degrees Conferred by Program</t>
  </si>
  <si>
    <t>Program</t>
  </si>
  <si>
    <t>Bachelor's and 1st Professional Degree</t>
  </si>
  <si>
    <t>Agriculture &amp; Biological Science</t>
  </si>
  <si>
    <t>Architecture</t>
  </si>
  <si>
    <t>Business &amp; Commerce</t>
  </si>
  <si>
    <t>Computer Science</t>
  </si>
  <si>
    <t>Dentistry</t>
  </si>
  <si>
    <t>Education</t>
  </si>
  <si>
    <t>Engineering</t>
  </si>
  <si>
    <t>Fine &amp; Applied Arts</t>
  </si>
  <si>
    <t>Food Science &amp; Nutrition</t>
  </si>
  <si>
    <t>Forestry</t>
  </si>
  <si>
    <t>Humanities</t>
  </si>
  <si>
    <t>Journalism</t>
  </si>
  <si>
    <t>Kinesiology, Recreation &amp; Phys. Educ.</t>
  </si>
  <si>
    <t>Law</t>
  </si>
  <si>
    <t>Mathematics</t>
  </si>
  <si>
    <t>Medicine</t>
  </si>
  <si>
    <t>Nursing</t>
  </si>
  <si>
    <t>Optometry</t>
  </si>
  <si>
    <t>Other Arts &amp; Science</t>
  </si>
  <si>
    <t>Other Health Professions</t>
  </si>
  <si>
    <t>Pharmacy</t>
  </si>
  <si>
    <t>Physical Science</t>
  </si>
  <si>
    <t>Social Science</t>
  </si>
  <si>
    <t>Theology</t>
  </si>
  <si>
    <t>Therapy &amp; Rehabilitation</t>
  </si>
  <si>
    <t>Veterinary Medicine</t>
  </si>
  <si>
    <t>TOTAL: DEGREES CONFERRED TO CANADIAN STUDENTS</t>
  </si>
  <si>
    <t>TOTAL: DEGREES CONFERRED TO INTERNATIONAL STUDENTS</t>
  </si>
  <si>
    <t>TOTAL DEGREES CONFERRED</t>
  </si>
  <si>
    <t>A4 - Male Enrolment by Program</t>
  </si>
  <si>
    <t>Category</t>
  </si>
  <si>
    <t>Full-Time</t>
  </si>
  <si>
    <t>Part-Time</t>
  </si>
  <si>
    <t>Not Reported</t>
  </si>
  <si>
    <t>TOTAL: DOMESTIC ENROLMENT</t>
  </si>
  <si>
    <t>TOTAL: INTERNATIONAL ENROLMENT</t>
  </si>
  <si>
    <t>TOTAL ENROLMENT</t>
  </si>
  <si>
    <t>A5 - Female Enrolment by Program</t>
  </si>
  <si>
    <t>A6 - Total Enrolment by Program</t>
  </si>
  <si>
    <t>A7 - Full-Time Enrolment by Immigration Status</t>
  </si>
  <si>
    <t>Number</t>
  </si>
  <si>
    <t>Canadian</t>
  </si>
  <si>
    <t>Student Visa</t>
  </si>
  <si>
    <t>Number of Students</t>
  </si>
  <si>
    <t>Full time, first year applicants and registrants in first entry programs by type and program</t>
  </si>
  <si>
    <t>Attended an Ontario Secondary School in the previous year</t>
  </si>
  <si>
    <t>All Others (Non-Secondary School)</t>
  </si>
  <si>
    <t>Total</t>
  </si>
  <si>
    <t>Agriculture</t>
  </si>
  <si>
    <t>Total applicants (first choice)</t>
  </si>
  <si>
    <t>Total registrants (first choice)</t>
  </si>
  <si>
    <t>Total applications (all choices)</t>
  </si>
  <si>
    <t>Total registrants (all choices)</t>
  </si>
  <si>
    <t>Arts/Humanities/Social Science</t>
  </si>
  <si>
    <t>Science</t>
  </si>
  <si>
    <t>Commerce/Mgmt/Business Admin</t>
  </si>
  <si>
    <t>Phys/Health Ed/Recreation</t>
  </si>
  <si>
    <t>Engineering &amp; Applied Science</t>
  </si>
  <si>
    <t>Environmental Studies</t>
  </si>
  <si>
    <t>Household Science</t>
  </si>
  <si>
    <t>Landscape Architecture</t>
  </si>
  <si>
    <t>Music</t>
  </si>
  <si>
    <t>Rehab Medicine</t>
  </si>
  <si>
    <t>Social Work</t>
  </si>
  <si>
    <t>Other Administration</t>
  </si>
  <si>
    <t>Other Degrees</t>
  </si>
  <si>
    <t>Preliminary Year</t>
  </si>
  <si>
    <t>Diploma Program</t>
  </si>
  <si>
    <t>Ineligible Program</t>
  </si>
  <si>
    <t>The following tables show the percentage of full-time, first year students by average range and program. Averages are based on final grades for Grade 12 university destination courses.</t>
  </si>
  <si>
    <t>Percent who received an entering average of 95%+</t>
  </si>
  <si>
    <t>Percent who received an entering average between 90% and 94%</t>
  </si>
  <si>
    <t>Percent who received an entering average between 85% and 89%</t>
  </si>
  <si>
    <t>Percent who received an entering average between 80% and 84%</t>
  </si>
  <si>
    <t>Percent who received an entering average between 75% and 79%</t>
  </si>
  <si>
    <t>Percent who received an entering average between 70% and 74%</t>
  </si>
  <si>
    <t>Percent who received an entering average below 70%</t>
  </si>
  <si>
    <t>Overall average</t>
  </si>
  <si>
    <t>Arts</t>
  </si>
  <si>
    <t>Physical Education</t>
  </si>
  <si>
    <t>Fine Arts</t>
  </si>
  <si>
    <t>Rehabilitation Medicine</t>
  </si>
  <si>
    <t>Overall</t>
  </si>
  <si>
    <t>C2 - Transfer Students</t>
  </si>
  <si>
    <t>Type</t>
  </si>
  <si>
    <t>Applicants</t>
  </si>
  <si>
    <t>Registered Applicants</t>
  </si>
  <si>
    <t>Transfer Students</t>
  </si>
  <si>
    <t>D1 - Library Collections</t>
  </si>
  <si>
    <t>Material</t>
  </si>
  <si>
    <t>Number of Holdings</t>
  </si>
  <si>
    <t xml:space="preserve">Monograph Volumes - Print </t>
  </si>
  <si>
    <t>Monograph Volumes - Electronic</t>
  </si>
  <si>
    <t>Microform units</t>
  </si>
  <si>
    <t>Government Documents (not counted elsewhere)</t>
  </si>
  <si>
    <t>Manuscripts and Archives (linear metres)</t>
  </si>
  <si>
    <t>Printed Music Scores</t>
  </si>
  <si>
    <t>Cartographic Materials</t>
  </si>
  <si>
    <t>Graphic Materials</t>
  </si>
  <si>
    <t>Audio Materials</t>
  </si>
  <si>
    <t>Film &amp; Video Materials</t>
  </si>
  <si>
    <t>Serials - Print &amp; Microform</t>
  </si>
  <si>
    <t>Serials - Electronic</t>
  </si>
  <si>
    <t>How would you evaluate your entire educational experience at this institution?</t>
  </si>
  <si>
    <t>Year</t>
  </si>
  <si>
    <t>Excellent</t>
  </si>
  <si>
    <t>Good</t>
  </si>
  <si>
    <t>Fair</t>
  </si>
  <si>
    <t>Poor</t>
  </si>
  <si>
    <t>First Year</t>
  </si>
  <si>
    <t>Senior Year</t>
  </si>
  <si>
    <t>If you could start over again, would you go to the same institution you are now attending?</t>
  </si>
  <si>
    <t>Definitely Yes</t>
  </si>
  <si>
    <t>Probably Yes</t>
  </si>
  <si>
    <t>Probably No</t>
  </si>
  <si>
    <t>Definitely No</t>
  </si>
  <si>
    <t>Program Name</t>
  </si>
  <si>
    <t>Tuition Fees</t>
  </si>
  <si>
    <t>Ancillary Fees</t>
  </si>
  <si>
    <t>Total Fees</t>
  </si>
  <si>
    <t xml:space="preserve">Arts and Science </t>
  </si>
  <si>
    <t>Environmental Science/Studies</t>
  </si>
  <si>
    <t>Household &amp; Food Science</t>
  </si>
  <si>
    <t>Physical &amp; Health Educ./Kinesiology</t>
  </si>
  <si>
    <t xml:space="preserve">Social Work </t>
  </si>
  <si>
    <t>Architecture &amp; Landscape Architecture</t>
  </si>
  <si>
    <t xml:space="preserve">Business &amp; Commerce </t>
  </si>
  <si>
    <t>Computer, Electrical Software Eng.</t>
  </si>
  <si>
    <t xml:space="preserve">Dentistry </t>
  </si>
  <si>
    <t>Education (excluding AQs)</t>
  </si>
  <si>
    <t xml:space="preserve">Engineering / Applied Science </t>
  </si>
  <si>
    <t xml:space="preserve">Law </t>
  </si>
  <si>
    <t xml:space="preserve">Medicine </t>
  </si>
  <si>
    <t xml:space="preserve">Optometry </t>
  </si>
  <si>
    <t>1st Year</t>
  </si>
  <si>
    <t>2nd Year</t>
  </si>
  <si>
    <t>3rd Year</t>
  </si>
  <si>
    <t>4th Year</t>
  </si>
  <si>
    <t>Size</t>
  </si>
  <si>
    <t>(#)</t>
  </si>
  <si>
    <t>(%)</t>
  </si>
  <si>
    <t>&lt; 30 students</t>
  </si>
  <si>
    <t>30-60 students</t>
  </si>
  <si>
    <t>61-100 students</t>
  </si>
  <si>
    <t>101-250 students</t>
  </si>
  <si>
    <t>251+ students</t>
  </si>
  <si>
    <t>TOTAL</t>
  </si>
  <si>
    <t>&lt; 20 students</t>
  </si>
  <si>
    <t>20-40 students</t>
  </si>
  <si>
    <t>41+ students</t>
  </si>
  <si>
    <t>Revenue Type</t>
  </si>
  <si>
    <t>Operating</t>
  </si>
  <si>
    <t>Other NC</t>
  </si>
  <si>
    <t>Subtotal</t>
  </si>
  <si>
    <t>Ancillary</t>
  </si>
  <si>
    <t>Entities Consolidated</t>
  </si>
  <si>
    <t>Entities Not Consolidated</t>
  </si>
  <si>
    <t>Trust</t>
  </si>
  <si>
    <t>Capital</t>
  </si>
  <si>
    <t>Total Expendable Funds</t>
  </si>
  <si>
    <t>Endowment</t>
  </si>
  <si>
    <t>Borrowings</t>
  </si>
  <si>
    <t>Donations and Non-Govt. Grants &amp; Contracts</t>
  </si>
  <si>
    <t>Sales of Services and Products</t>
  </si>
  <si>
    <t>Miscellaneous</t>
  </si>
  <si>
    <t>#</t>
  </si>
  <si>
    <t>Expense Type</t>
  </si>
  <si>
    <t>i) Academic Ranks</t>
  </si>
  <si>
    <t>ii) Other Instruction and Research</t>
  </si>
  <si>
    <t>iii) Other Salaries &amp; Wages</t>
  </si>
  <si>
    <t>Total Salaries and Wages</t>
  </si>
  <si>
    <t>Employee Benefits</t>
  </si>
  <si>
    <t>Total Salaries and Benefits</t>
  </si>
  <si>
    <t>Library Acquisitions</t>
  </si>
  <si>
    <t>Equipment and Furniture Purchases</t>
  </si>
  <si>
    <t>Equipment Rental and Maintenance</t>
  </si>
  <si>
    <t>Printing and Duplicating</t>
  </si>
  <si>
    <t>Materials and Supplies</t>
  </si>
  <si>
    <t>Communications</t>
  </si>
  <si>
    <t>Professional Fees</t>
  </si>
  <si>
    <t>Costs of Goods Sold</t>
  </si>
  <si>
    <t>Travel</t>
  </si>
  <si>
    <t>Utilities</t>
  </si>
  <si>
    <t>Renovations and Alterations</t>
  </si>
  <si>
    <t>Externally Contracted Services</t>
  </si>
  <si>
    <t>Scholarships, Bursaries, etc.</t>
  </si>
  <si>
    <t>Debt Repayments</t>
  </si>
  <si>
    <t>Interest</t>
  </si>
  <si>
    <t>Building, Land and Site Services</t>
  </si>
  <si>
    <t>Other Operational Expenditures</t>
  </si>
  <si>
    <t>Internal Cost Allocations</t>
  </si>
  <si>
    <t>External Cost Recoveries</t>
  </si>
  <si>
    <t>Council</t>
  </si>
  <si>
    <t># Awards</t>
  </si>
  <si>
    <t>Funding ($)</t>
  </si>
  <si>
    <t>Social Sciences and Humanities Research Council of Canada (SSHRC)</t>
  </si>
  <si>
    <t>Natural Science and Engineering Research Council of Canada (NSERC)</t>
  </si>
  <si>
    <t>Canadian Institutes of Health Research (CIHR)</t>
  </si>
  <si>
    <t>Employment Rate (2 years)</t>
  </si>
  <si>
    <t>Employment Rate (6 months)</t>
  </si>
  <si>
    <t>Medicine and Related Programs</t>
  </si>
  <si>
    <t>OVERALL AVERAGE</t>
  </si>
  <si>
    <t>Graduation Rate</t>
  </si>
  <si>
    <t>Overall Average</t>
  </si>
  <si>
    <t>K2A2 - Key Performance Indicators, Degree Completion Rate for Undergraduate Cohort, New Year 1 Students</t>
  </si>
  <si>
    <t>Retention Rate</t>
  </si>
  <si>
    <t>Year 1 to Year 2</t>
  </si>
  <si>
    <t>Salaries and Wages</t>
  </si>
  <si>
    <t>Would recommend or select same university?</t>
  </si>
  <si>
    <t>Definitely</t>
  </si>
  <si>
    <t>Probably</t>
  </si>
  <si>
    <t>Maybe</t>
  </si>
  <si>
    <t>Probably Not</t>
  </si>
  <si>
    <t>Definitely Not</t>
  </si>
  <si>
    <t>Doctoral Total</t>
  </si>
  <si>
    <t>If you were to start your graduate/professional career again, would you select this same university?</t>
  </si>
  <si>
    <t>Would you recommend this university to someone considering your program?</t>
  </si>
  <si>
    <t>Masters Total</t>
  </si>
  <si>
    <t>Masters Professional</t>
  </si>
  <si>
    <t>Masters Research</t>
  </si>
  <si>
    <t>Total Masters and Doctoral</t>
  </si>
  <si>
    <t>Overall quality ratings</t>
  </si>
  <si>
    <t>Very Good</t>
  </si>
  <si>
    <t>your academic experience at this university?</t>
  </si>
  <si>
    <t>your student life experience at this university?</t>
  </si>
  <si>
    <t>your graduate/professional program at this university?</t>
  </si>
  <si>
    <t>your overalll experience at this university?</t>
  </si>
  <si>
    <t>E1. Residence of First-Time, First Year Students in Previous Year</t>
  </si>
  <si>
    <t>where they resided in the previous year. Based on home address.</t>
  </si>
  <si>
    <t>Percent from Ontario</t>
  </si>
  <si>
    <t>Percent from Rest of Canada</t>
  </si>
  <si>
    <t>Percent from outside Canada</t>
  </si>
  <si>
    <t>Source: OUAC</t>
  </si>
  <si>
    <t>% of Students who live on campus</t>
  </si>
  <si>
    <t>Total Undergraduate</t>
  </si>
  <si>
    <t>Source: Individual institutions</t>
  </si>
  <si>
    <t>E3. Extracurricular Activities Offered</t>
  </si>
  <si>
    <t>A large number of extracurricular activities are offered. The following link is provided.</t>
  </si>
  <si>
    <t>E4. Housing</t>
  </si>
  <si>
    <t xml:space="preserve">The mix and variety of housing, including residence guarantee information is provided in the following link: </t>
  </si>
  <si>
    <t>Domestic</t>
  </si>
  <si>
    <t>International</t>
  </si>
  <si>
    <t>Room and Board (on campus)</t>
  </si>
  <si>
    <t>Room only (on-campus)</t>
  </si>
  <si>
    <t>Board only (on-campus meal plan)</t>
  </si>
  <si>
    <t>Books and Supplies</t>
  </si>
  <si>
    <t>Transportation (off-campus)</t>
  </si>
  <si>
    <t>Other Expenses *</t>
  </si>
  <si>
    <t>Costs vary by program. For further information:</t>
  </si>
  <si>
    <t>Source: COU and institutions</t>
  </si>
  <si>
    <t>Part-Time (FTE)</t>
  </si>
  <si>
    <t>Total FTEs (est)</t>
  </si>
  <si>
    <t>Total number of instructional faculty</t>
  </si>
  <si>
    <t>Total number who are women</t>
  </si>
  <si>
    <t>Total number with doctorate, first professional, or other terminal degree</t>
  </si>
  <si>
    <t>A1. Address Information</t>
  </si>
  <si>
    <t>Name of Institution</t>
  </si>
  <si>
    <t>Mailing Address, City/Province/Postal Code/Country</t>
  </si>
  <si>
    <t>Street Address (if different), City/Province/Postal Code/Country</t>
  </si>
  <si>
    <t>Main Phone Number</t>
  </si>
  <si>
    <t>WWW Home Page Address</t>
  </si>
  <si>
    <t>Admissions Phone Number</t>
  </si>
  <si>
    <t>Admissions Toll-free Number</t>
  </si>
  <si>
    <t>Admissions Office Mailing Address, City/Province/Postal Code/Country</t>
  </si>
  <si>
    <t>Admissions Fax Number</t>
  </si>
  <si>
    <t>Admissions Email Address</t>
  </si>
  <si>
    <t>B2. Program Undergraduate Admission Requirements</t>
  </si>
  <si>
    <t>The following URL will link you to OUAC's eINFO, which will provide you with general information on universities' programs, including admission requirements:</t>
  </si>
  <si>
    <t>www.electronicinfo.ca</t>
  </si>
  <si>
    <t>For more detailed information, and up-to-date policy on admission requirements, please go to the following website:</t>
  </si>
  <si>
    <t>B4. Application Fees</t>
  </si>
  <si>
    <t>101 Secondary School</t>
  </si>
  <si>
    <t>105 Non-Secondary</t>
  </si>
  <si>
    <t>Application</t>
  </si>
  <si>
    <t>Additional choices</t>
  </si>
  <si>
    <t>Application (if outside Canada)</t>
  </si>
  <si>
    <t>Note: The 'application' fee applies to the initial three university/program choices. The 'additional choices' fee must be paid for each university/program choice beyond the initial three.</t>
  </si>
  <si>
    <t xml:space="preserve">Click here for institution/program specific application fees </t>
  </si>
  <si>
    <t>B5. Admission in Winter, Spring, Summer terms</t>
  </si>
  <si>
    <t>Are first-time, first-year students accepted for terms other than the fall?</t>
  </si>
  <si>
    <t>B6. Deferred Admission</t>
  </si>
  <si>
    <t>Does your institution allow students to postpone enrolment after admission?</t>
  </si>
  <si>
    <t>[Please note that the policy on deferred admission may vary by program.]</t>
  </si>
  <si>
    <t>If yes, maximum period of postponement:</t>
  </si>
  <si>
    <t>C1. Enrolment of Transfer Students</t>
  </si>
  <si>
    <t>Do you enrol transfer students in first entry undergraduate programs?</t>
  </si>
  <si>
    <t xml:space="preserve">If yes, may transfer students earn advanced standing credit by transferring credits earned 
from course work completed at other colleges/universities? </t>
  </si>
  <si>
    <t>C3. Policy on Transfer Credit</t>
  </si>
  <si>
    <t>The following URL will link you to specific policies on transfer students:</t>
  </si>
  <si>
    <t>Source: individual institutions</t>
  </si>
  <si>
    <t>The following is a link to the university's academic plans.</t>
  </si>
  <si>
    <t>K1. Academic Plans</t>
  </si>
  <si>
    <t>Notes:</t>
  </si>
  <si>
    <t>1. Includes all degrees/diplomas/certificates that are offered/awarded.</t>
  </si>
  <si>
    <t>2. 1st Professional Degree refer to second entry programs and include: Law, Medicine, Dentistry, Optometry, Veterinary Medicine, Theology, Consecutive Education.</t>
  </si>
  <si>
    <t>Source: Official government degrees awarded data.</t>
  </si>
  <si>
    <t>Note: The figures above do not necessarily include co-op enrolment and work term enrolment.</t>
  </si>
  <si>
    <r>
      <t xml:space="preserve">Definition of 'full-time' and 'part-time' status: </t>
    </r>
    <r>
      <rPr>
        <i/>
        <sz val="10"/>
        <rFont val="Arial"/>
        <family val="2"/>
      </rPr>
      <t>(institutions to complete this)</t>
    </r>
  </si>
  <si>
    <t>Source: Official government enrolment data</t>
  </si>
  <si>
    <t>Source: Official government enrolment data.</t>
  </si>
  <si>
    <t>NOTE: Transfer students are those who attended another postsecondary institution.</t>
  </si>
  <si>
    <t>Source: OCUL</t>
  </si>
  <si>
    <t>Provide a link to your institution's financial statements.</t>
  </si>
  <si>
    <t>Source: COU. COFO-UO Financial Report</t>
  </si>
  <si>
    <t>The figures exclude Canada Research Chairs (CRCs) and National Centres of Excellence (NCE) and include affiliates, where appropriate.</t>
  </si>
  <si>
    <t xml:space="preserve">SSHRC: </t>
  </si>
  <si>
    <t>All Payments by Program Activity 2010-11. Excludes Indirect costs.</t>
  </si>
  <si>
    <t>NSERC:</t>
  </si>
  <si>
    <t xml:space="preserve">Grants and Scholarships by University/College. </t>
  </si>
  <si>
    <t xml:space="preserve">CIHR: </t>
  </si>
  <si>
    <t>CIHR Funding Database. Funding Type: All</t>
  </si>
  <si>
    <t>Sources: Social Sciences and Humanities Research Council of Canada (SSHRC), Natural Science and Engineering Research Council of Canada (NSERC) and Canadian Institutes of Health Research (CIHR)</t>
  </si>
  <si>
    <t>Source: MTCU and Institutions</t>
  </si>
  <si>
    <t>Retention rate: Report the percentage of first-time, full-time first year students in a given fall term who returned to the institution in the next fall term.</t>
  </si>
  <si>
    <t>Source: Institutional CSRDE submission</t>
  </si>
  <si>
    <t xml:space="preserve">Program </t>
  </si>
  <si>
    <t>Explanation of colour coded tabs</t>
  </si>
  <si>
    <t>COU completes this element</t>
  </si>
  <si>
    <t>Institutions complete this element</t>
  </si>
  <si>
    <t>COU and the institutions complete this element</t>
  </si>
  <si>
    <t>Source: OCAV DE and institutions with affiliates</t>
  </si>
  <si>
    <t>NOTE: These expenses are for the full 2015-16 academic year, which refers to the period of time generally extending from September to June, usually equated to two semesters or three trimesters. Ancillary fees include only charges that all full-time students must pay that are not included in tuition (e.g., registration, health, or activity fees) and do not include optional fees (e.g., parking, laboratory use).</t>
  </si>
  <si>
    <t>http://scholarsportal.info</t>
  </si>
  <si>
    <t xml:space="preserve">Students entering Ontario universities today have access to a growing variety of world-class electronic information resources that are accessible to them 24x7x365.  Our libraries are leaders in transforming traditional library services by adopting innovative technological solutions such as ScholarsPortal, a shared gateway to scholarly resources and RACER, a province-wide interlibrary loan service.  Through these resources and services our libraries are preparing students for today’s world of information.  Our libraries also provide a wide array of unique resources, services, and facilities.  For more detailed information, click here:  </t>
  </si>
  <si>
    <r>
      <t>The following are the number of holdings in 2012-13</t>
    </r>
    <r>
      <rPr>
        <sz val="11"/>
        <color rgb="FFFF0000"/>
        <rFont val="Calibri"/>
        <family val="2"/>
      </rPr>
      <t xml:space="preserve"> (2011-12 last reported by OCUL) </t>
    </r>
    <r>
      <rPr>
        <sz val="11"/>
        <color indexed="8"/>
        <rFont val="Calibri"/>
        <family val="2"/>
      </rPr>
      <t>for each of the following categories.</t>
    </r>
  </si>
  <si>
    <t>F2b. Results from the CGPSS (Canadian Graduate Professional Student Survey) 2016 Survey</t>
  </si>
  <si>
    <t>F2a. Results from the CGPSS (Canadian Graduate Professional Student Survey) 2016 Survey</t>
  </si>
  <si>
    <t xml:space="preserve">New full-time year one undergraduate students </t>
  </si>
  <si>
    <t>Total graduates</t>
  </si>
  <si>
    <t>Subtotal: Ontario Grants and Contracts</t>
  </si>
  <si>
    <t>Federal Government Grants and Contracts</t>
  </si>
  <si>
    <t>Municipal Government Grants and Contracts</t>
  </si>
  <si>
    <t>Other Provinces Government Grants and Contracts</t>
  </si>
  <si>
    <t>Foreign Government Grants and Contracts</t>
  </si>
  <si>
    <t>Miscellaneous Fees</t>
  </si>
  <si>
    <t>Investment Income: Endowment</t>
  </si>
  <si>
    <t>Investment Income: Other</t>
  </si>
  <si>
    <t>I1 - Revenue for the Fiscal Year Ended April 30, 2016</t>
  </si>
  <si>
    <t>I2 - Expenses for the Fiscal Year Ended April 30, 2016</t>
  </si>
  <si>
    <t>J1 - Research Awards, by Granting Council, 2016-17</t>
  </si>
  <si>
    <t>K2 - Key Performance Indicators, Employment Rate of 2014 Graduates in Undergraduate Programs</t>
  </si>
  <si>
    <t>K2A - Key Performance Indicators, Degree Completion Rate for Undergraduate Cohort, Fall 2008, New Year 1 Students</t>
  </si>
  <si>
    <t>K3 - Retention Rates, 2015</t>
  </si>
  <si>
    <t>No. awarded in calendar year 2016</t>
  </si>
  <si>
    <t>Number of degrees conferred in the calendar year 2016</t>
  </si>
  <si>
    <t>Number of degree seeking students (headcount) enrolled for Fall 2016, including domestic and international students.</t>
  </si>
  <si>
    <t>Number of degree seeking full-time students (headcount) enrolled for Fall 2016 by immigration status.</t>
  </si>
  <si>
    <t>B1 - Applicants and Registrants by Program, 2016</t>
  </si>
  <si>
    <t>B3 - Secondary School Averages of Full-Time, First Year Students, Fall 2016</t>
  </si>
  <si>
    <t>Number of students who applied and enrolled as degree-seeking transfer students in Fall 2016</t>
  </si>
  <si>
    <r>
      <t xml:space="preserve">The following table shows the percentage of first time, full-time, first year students enrolled in Fall </t>
    </r>
    <r>
      <rPr>
        <sz val="11"/>
        <color theme="1"/>
        <rFont val="Calibri"/>
        <family val="2"/>
      </rPr>
      <t xml:space="preserve">2016 </t>
    </r>
    <r>
      <rPr>
        <sz val="11"/>
        <rFont val="Calibri"/>
        <family val="2"/>
      </rPr>
      <t>by</t>
    </r>
  </si>
  <si>
    <r>
      <t xml:space="preserve">E2. Percentage of full-time undergraduate students who live on campus, Fall </t>
    </r>
    <r>
      <rPr>
        <b/>
        <sz val="16"/>
        <color theme="1"/>
        <rFont val="Calibri"/>
        <family val="2"/>
      </rPr>
      <t>2016</t>
    </r>
    <r>
      <rPr>
        <b/>
        <sz val="16"/>
        <rFont val="Calibri"/>
        <family val="2"/>
      </rPr>
      <t>:</t>
    </r>
  </si>
  <si>
    <t>F1a - Results from the NSSE (National Survey of Student Engagement) 2017 - Evaluation</t>
  </si>
  <si>
    <t>F1b - Results from the NSSE (National Survey of Student Engagement) 2017 - Would Repeat</t>
  </si>
  <si>
    <t>G1. First year average undergraduate arts and science full-time tuition, ancillary fees, room and board and other expenses 2017-18</t>
  </si>
  <si>
    <t>G2 - First Year Domestic Tuition and Ancillary Fees by Program, 2017-18</t>
  </si>
  <si>
    <r>
      <t>H1. Number of instructional faculty members (excluding clinicians) in each category for Fall</t>
    </r>
    <r>
      <rPr>
        <b/>
        <sz val="16"/>
        <color theme="1"/>
        <rFont val="Calibri"/>
        <family val="2"/>
      </rPr>
      <t xml:space="preserve"> 2016</t>
    </r>
  </si>
  <si>
    <t>H2a - Undergraduate Class Size by Year Level (Sections), 2016</t>
  </si>
  <si>
    <t>H2b - Undergraduate Class Size by Year Level (Sub Sections), 2016</t>
  </si>
  <si>
    <r>
      <t xml:space="preserve">Employment Rates: The employment rate is defined as the number of employed persons expressed as a </t>
    </r>
    <r>
      <rPr>
        <i/>
        <sz val="9"/>
        <rFont val="Arial"/>
        <family val="2"/>
      </rPr>
      <t>percentage</t>
    </r>
    <r>
      <rPr>
        <sz val="9"/>
        <rFont val="Arial"/>
        <family val="2"/>
      </rPr>
      <t xml:space="preserve"> of the labour force where the labour force is those persons who were employed, or unemployed but looking for work. To determine employment rates of recent graduates, Ontario universities conducted a survey of all 2014 graduates of undergraduate degree programs. Graduates were asked questions regarding their employment situation six months and two years after graduation.</t>
    </r>
  </si>
  <si>
    <t>Source: MAESD and Institutions</t>
  </si>
  <si>
    <t>A4. Headcount Enrolment (eligible and ineligible) Fall 2016</t>
  </si>
  <si>
    <t>Full-Time Domestic</t>
  </si>
  <si>
    <t>Full-Time International</t>
  </si>
  <si>
    <t>Total Full-Time</t>
  </si>
  <si>
    <t>Part-Time Domestic</t>
  </si>
  <si>
    <t>Part-Time International</t>
  </si>
  <si>
    <t>Total Part-Time</t>
  </si>
  <si>
    <t>Programs in CUDO</t>
  </si>
  <si>
    <t>Male</t>
  </si>
  <si>
    <t>Female</t>
  </si>
  <si>
    <t>FIELD: General Arts &amp; Science</t>
  </si>
  <si>
    <t>General Arts &amp; Science</t>
  </si>
  <si>
    <t>FIELD: Education</t>
  </si>
  <si>
    <t>Elementary/Second. Training</t>
  </si>
  <si>
    <t>Higher Education Training</t>
  </si>
  <si>
    <t>Pre-School Training</t>
  </si>
  <si>
    <t>Non-Teaching Fields</t>
  </si>
  <si>
    <t>Kinesiology, Recreation &amp; Phys Educ</t>
  </si>
  <si>
    <t>Kinesiology etc.</t>
  </si>
  <si>
    <t>Recreation</t>
  </si>
  <si>
    <t>FIELD: Fine &amp; Applied Arts</t>
  </si>
  <si>
    <t>Fine Art</t>
  </si>
  <si>
    <t>Other Performing Arts</t>
  </si>
  <si>
    <t>Applied Arts</t>
  </si>
  <si>
    <t>FIELD: Humanities</t>
  </si>
  <si>
    <t>Classics etc.</t>
  </si>
  <si>
    <t>English Lang. &amp; Liter.</t>
  </si>
  <si>
    <t>French Lang. &amp; Liter.</t>
  </si>
  <si>
    <t>History</t>
  </si>
  <si>
    <t>Other Lang. &amp; Liter.</t>
  </si>
  <si>
    <t>Library Science</t>
  </si>
  <si>
    <t>Other Records Science</t>
  </si>
  <si>
    <t>Linguistics</t>
  </si>
  <si>
    <t>Other Mass Commun. Studies</t>
  </si>
  <si>
    <t>Philosophy</t>
  </si>
  <si>
    <t>Religious Studies</t>
  </si>
  <si>
    <t>Theological Studies</t>
  </si>
  <si>
    <t>Translation &amp; Interpretation</t>
  </si>
  <si>
    <t>FIELD: Social Sciences</t>
  </si>
  <si>
    <t>Anthropology</t>
  </si>
  <si>
    <t>Archaeology</t>
  </si>
  <si>
    <t>Canadian Studies</t>
  </si>
  <si>
    <t>Other Area Studies</t>
  </si>
  <si>
    <t>Commerce, Bus. Admin. etc.</t>
  </si>
  <si>
    <t>Criminology</t>
  </si>
  <si>
    <t>Other Administration Studies</t>
  </si>
  <si>
    <t>Economics</t>
  </si>
  <si>
    <t>Geography</t>
  </si>
  <si>
    <t>Law &amp; Jurisprudence</t>
  </si>
  <si>
    <t>Man/Environment Studies</t>
  </si>
  <si>
    <t>Political Science</t>
  </si>
  <si>
    <t>Psychology</t>
  </si>
  <si>
    <t>Secretarial Studies</t>
  </si>
  <si>
    <t>Social Work &amp; Welfare</t>
  </si>
  <si>
    <t>Sociology</t>
  </si>
  <si>
    <t>Other Social Services</t>
  </si>
  <si>
    <t>FIELD: Agricul. &amp; Biological Sciences</t>
  </si>
  <si>
    <t>Biochemistry</t>
  </si>
  <si>
    <t>Biology</t>
  </si>
  <si>
    <t>Biophysics</t>
  </si>
  <si>
    <t>Botany</t>
  </si>
  <si>
    <t>Fisheries &amp; Wildlife Manag.</t>
  </si>
  <si>
    <t>Veterinary Science</t>
  </si>
  <si>
    <t>Veterinary Med. Specialties</t>
  </si>
  <si>
    <t>Zoology</t>
  </si>
  <si>
    <t>Toxicology</t>
  </si>
  <si>
    <t>FIELD: Engin. &amp; Applied Sciences</t>
  </si>
  <si>
    <t>Aeronaut. &amp; Aerospace Eng.</t>
  </si>
  <si>
    <t>Chemical Engineering</t>
  </si>
  <si>
    <t>Civil Engineering</t>
  </si>
  <si>
    <t>Design, Systems Engineering</t>
  </si>
  <si>
    <t>Electrical Engineering</t>
  </si>
  <si>
    <t>Industrial Engineering</t>
  </si>
  <si>
    <t>Mining Engineering</t>
  </si>
  <si>
    <t>Mechanical Engineering</t>
  </si>
  <si>
    <t>Metallurgical Engineering</t>
  </si>
  <si>
    <t>Other Engineering</t>
  </si>
  <si>
    <t>Engineering Science</t>
  </si>
  <si>
    <t>Engineering, General</t>
  </si>
  <si>
    <t>FIELD: Health Professions</t>
  </si>
  <si>
    <t>Dental Specialties</t>
  </si>
  <si>
    <t>Basic Medical Sciences</t>
  </si>
  <si>
    <t>Medical Specialties</t>
  </si>
  <si>
    <t>Paraclinical Sciences</t>
  </si>
  <si>
    <t>Surgical Specialties</t>
  </si>
  <si>
    <t>Epidemiology &amp; Public Health</t>
  </si>
  <si>
    <t>Medical Technology</t>
  </si>
  <si>
    <t>FIELD: Math. &amp; Physical Sciences</t>
  </si>
  <si>
    <t>Chemistry</t>
  </si>
  <si>
    <t>Geology &amp; Related</t>
  </si>
  <si>
    <t>Metallurgy, Materials Science</t>
  </si>
  <si>
    <t>Meteorology</t>
  </si>
  <si>
    <t>Oceanography</t>
  </si>
  <si>
    <t>Physics</t>
  </si>
  <si>
    <t>FIELD: Unknown/Not Reported</t>
  </si>
  <si>
    <t>Not Reported / Not Applicable</t>
  </si>
  <si>
    <t>A4. Male Enrolment by Program, 2016</t>
  </si>
  <si>
    <t>A5. Female Enrolment by Program, 2016</t>
  </si>
  <si>
    <t>A6. Total Enrolment by Program, 2016</t>
  </si>
  <si>
    <t>By CUDO Categorization</t>
  </si>
  <si>
    <t>TOTAL: DOMESTIC AND INTERNATIONAL ENROLMENT</t>
  </si>
  <si>
    <t>No change from previous year (COU will enter in data from CUDO 2016)</t>
  </si>
  <si>
    <t xml:space="preserve">raw data </t>
  </si>
  <si>
    <t>Consolidated / parent (if applicable)</t>
  </si>
  <si>
    <t>A3</t>
  </si>
  <si>
    <t>consolidated</t>
  </si>
  <si>
    <t>A4-A7</t>
  </si>
  <si>
    <t>B1</t>
  </si>
  <si>
    <t>n/a</t>
  </si>
  <si>
    <t>B3</t>
  </si>
  <si>
    <t>C2</t>
  </si>
  <si>
    <t>E1</t>
  </si>
  <si>
    <t>I1-I2</t>
  </si>
  <si>
    <t>J1</t>
  </si>
  <si>
    <t>Explanation of cell suppression</t>
  </si>
  <si>
    <r>
      <t xml:space="preserve">the number in the cell is </t>
    </r>
    <r>
      <rPr>
        <u/>
        <sz val="10"/>
        <rFont val="Arial"/>
        <family val="2"/>
      </rPr>
      <t>&lt;</t>
    </r>
    <r>
      <rPr>
        <sz val="10"/>
        <rFont val="Arial"/>
        <family val="2"/>
      </rPr>
      <t xml:space="preserve"> 5 and will be suppressed (*)</t>
    </r>
  </si>
  <si>
    <r>
      <t xml:space="preserve">either the cell in A4 or A5 is </t>
    </r>
    <r>
      <rPr>
        <u/>
        <sz val="10"/>
        <rFont val="Arial"/>
        <family val="2"/>
      </rPr>
      <t>&lt;</t>
    </r>
    <r>
      <rPr>
        <sz val="10"/>
        <rFont val="Arial"/>
        <family val="2"/>
      </rPr>
      <t xml:space="preserve"> 5; this cell was also suppressed so that user cannot calculate the suppressed cell. For B3, the largest % figure in a row where only one cell represents a number that is </t>
    </r>
    <r>
      <rPr>
        <u/>
        <sz val="10"/>
        <rFont val="Arial"/>
        <family val="2"/>
      </rPr>
      <t>&lt;</t>
    </r>
    <r>
      <rPr>
        <sz val="10"/>
        <rFont val="Arial"/>
        <family val="2"/>
      </rPr>
      <t xml:space="preserve"> 5</t>
    </r>
  </si>
  <si>
    <t>The total was rounded to the nearest 3 (see comment). If the total is already a multiple of 3, the number stays the same.</t>
  </si>
  <si>
    <t>I did not change anything in the cells for now; want your approval. Once I get approval, will send you the final version with cells suppressed. The original data will be kept in my files.</t>
  </si>
  <si>
    <t>All cell suppressions will be represented by a *</t>
  </si>
  <si>
    <r>
      <t xml:space="preserve">If the total is </t>
    </r>
    <r>
      <rPr>
        <u/>
        <sz val="10"/>
        <rFont val="Arial"/>
        <family val="2"/>
      </rPr>
      <t>&lt;</t>
    </r>
    <r>
      <rPr>
        <sz val="10"/>
        <rFont val="Arial"/>
        <family val="2"/>
      </rPr>
      <t xml:space="preserve">5 (see B1) the entire row witll be suppressed </t>
    </r>
  </si>
  <si>
    <r>
      <t xml:space="preserve">If more than one cell represents a figure that is </t>
    </r>
    <r>
      <rPr>
        <u/>
        <sz val="10"/>
        <rFont val="Arial"/>
        <family val="2"/>
      </rPr>
      <t>&lt;</t>
    </r>
    <r>
      <rPr>
        <sz val="10"/>
        <rFont val="Arial"/>
        <family val="2"/>
      </rPr>
      <t>5, those cells will be suppressed.</t>
    </r>
  </si>
  <si>
    <r>
      <t xml:space="preserve">If only one cell in a row represents a number that is </t>
    </r>
    <r>
      <rPr>
        <u/>
        <sz val="10"/>
        <rFont val="Arial"/>
        <family val="2"/>
      </rPr>
      <t>&lt;</t>
    </r>
    <r>
      <rPr>
        <sz val="10"/>
        <rFont val="Arial"/>
        <family val="2"/>
      </rPr>
      <t>5 and the row sums to 100, the largest percentage figure in that row will be changed by 0.1%</t>
    </r>
  </si>
  <si>
    <t>K2</t>
  </si>
  <si>
    <t>cells shaded in yellow will be suppressed.</t>
  </si>
  <si>
    <t>K2A</t>
  </si>
  <si>
    <t>MAESD suppressed cells on their website already; they are indicated by a * in the spreadsheet</t>
  </si>
  <si>
    <t>MAESD: Basic Formula Grant</t>
  </si>
  <si>
    <t>MAESD: Non-Formula Grant</t>
  </si>
  <si>
    <t>MAESD: Other Grants and Contracts</t>
  </si>
  <si>
    <t>Ontario (excl MAESD): Government Grants and Contracts</t>
  </si>
  <si>
    <t>Huron University College</t>
  </si>
  <si>
    <t>1349 Western Road, London/Ontario/N6G1H3/Canada</t>
  </si>
  <si>
    <t>As above</t>
  </si>
  <si>
    <t>519-438-7224</t>
  </si>
  <si>
    <t>huronuc.ca</t>
  </si>
  <si>
    <t>519-438-7224 Extension 233</t>
  </si>
  <si>
    <t>519-438-3800</t>
  </si>
  <si>
    <t>huron@uwo.ca</t>
  </si>
  <si>
    <t>Yes</t>
  </si>
  <si>
    <t>http://welcome.uwo.ca/admissions/admission_requirements/transfer_credit_canadian_university.html</t>
  </si>
  <si>
    <t>N/A</t>
  </si>
  <si>
    <t>http://www.huronuc.ca/CurrentStudents/StudentLifeandSupportServices/CampusCommunityresidence</t>
  </si>
  <si>
    <t>http://huronuc.ca/Assets/Adjusted%20Academic%20Plan%202014to2016FINAL.pdf</t>
  </si>
  <si>
    <t>http://www.huronuc.ca/Assets/website/Document/FoT/Academic%20Plan%202015-2018.pdf</t>
  </si>
  <si>
    <t>A3. Degrees Awarded 2016</t>
  </si>
  <si>
    <t>Diplomas/Certificates</t>
  </si>
  <si>
    <t>Master Degrees</t>
  </si>
  <si>
    <t>PhD and Equivalent</t>
  </si>
  <si>
    <t>A3. Degrees Conferred by Program, 2016</t>
  </si>
  <si>
    <t>Number of degrees conferred in the calendar year 2016.</t>
  </si>
  <si>
    <t>TOTAL: DEGREES CONFERRED  TO INTERNATIONAL STUDENTS</t>
  </si>
  <si>
    <t>The following chart shows 2017-18 application fees charged by OUAC.</t>
  </si>
  <si>
    <r>
      <t xml:space="preserve">Graduation Rates: The MAESD has calculated graduation rates using a single entering cohort of students and determining whether or not they graduated within seven years. The methodology employed involves the selection of all new full-time, Year One undergraduate students on the official </t>
    </r>
    <r>
      <rPr>
        <sz val="9"/>
        <color rgb="FFFF0000"/>
        <rFont val="Arial"/>
        <family val="2"/>
      </rPr>
      <t xml:space="preserve">Fall 2008 </t>
    </r>
    <r>
      <rPr>
        <sz val="9"/>
        <color indexed="8"/>
        <rFont val="Arial"/>
        <family val="2"/>
      </rPr>
      <t xml:space="preserve">enrolment file, who have a valid (and unique) student ID number, and were seeking either a bachelors or first professional degree. The subset was then matched against the records for students who received a degree (in any program) from the same institution during the most current seven year period </t>
    </r>
    <r>
      <rPr>
        <sz val="9"/>
        <color rgb="FFFF0000"/>
        <rFont val="Arial"/>
        <family val="2"/>
      </rPr>
      <t xml:space="preserve">(2008 </t>
    </r>
    <r>
      <rPr>
        <sz val="9"/>
        <rFont val="Arial"/>
        <family val="2"/>
      </rPr>
      <t>to 2015).</t>
    </r>
  </si>
  <si>
    <t>1 year</t>
  </si>
  <si>
    <t xml:space="preserve">http://www.uwo.ca/campus_life/index.html </t>
  </si>
  <si>
    <t xml:space="preserve">http://www.myhuron.ca/clubs/ </t>
  </si>
  <si>
    <t>95-100%</t>
  </si>
  <si>
    <t>90-94%</t>
  </si>
  <si>
    <t>85-89%</t>
  </si>
  <si>
    <t>80-84%</t>
  </si>
  <si>
    <t>75-79%</t>
  </si>
  <si>
    <t>70-74%</t>
  </si>
  <si>
    <t>&lt;70%</t>
  </si>
  <si>
    <t>Commerce</t>
  </si>
  <si>
    <t>Grand Total</t>
  </si>
  <si>
    <t>Huron</t>
  </si>
  <si>
    <t>Average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</si>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</sst>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quot;$&quot;#,##0"/>
    <numFmt numFmtId="166" formatCode="&quot;$&quot;#,##0.00"/>
    <numFmt numFmtId="167" formatCode="0.0%"/>
    <numFmt numFmtId="168" formatCode="#,##0;\(#,##0\);0"/>
  </numFmts>
  <fonts count="7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1"/>
      <color indexed="8"/>
      <name val="Calibri"/>
      <family val="2"/>
    </font>
    <font>
      <b/>
      <sz val="13"/>
      <color indexed="8"/>
      <name val="Calibri"/>
      <family val="2"/>
    </font>
    <font>
      <b/>
      <sz val="8"/>
      <color indexed="9"/>
      <name val="Calibri"/>
      <family val="2"/>
    </font>
    <font>
      <sz val="8"/>
      <name val="Arial"/>
      <family val="2"/>
    </font>
    <font>
      <sz val="11"/>
      <name val="Calibri"/>
      <family val="2"/>
    </font>
    <font>
      <sz val="12"/>
      <color indexed="8"/>
      <name val="Calibri"/>
      <family val="2"/>
    </font>
    <font>
      <b/>
      <sz val="10"/>
      <name val="Arial"/>
      <family val="2"/>
    </font>
    <font>
      <b/>
      <sz val="16"/>
      <name val="Calibri"/>
      <family val="2"/>
    </font>
    <font>
      <sz val="16"/>
      <name val="Calibri"/>
      <family val="2"/>
    </font>
    <font>
      <sz val="10"/>
      <name val="Calibri"/>
      <family val="2"/>
    </font>
    <font>
      <b/>
      <sz val="10"/>
      <name val="Calibri"/>
      <family val="2"/>
    </font>
    <font>
      <b/>
      <sz val="11"/>
      <name val="Calibri"/>
      <family val="2"/>
    </font>
    <font>
      <sz val="16"/>
      <name val="Arial"/>
      <family val="2"/>
    </font>
    <font>
      <u/>
      <sz val="10"/>
      <color indexed="12"/>
      <name val="Arial"/>
      <family val="2"/>
    </font>
    <font>
      <b/>
      <sz val="16"/>
      <name val="Calibri"/>
      <family val="2"/>
    </font>
    <font>
      <sz val="10"/>
      <name val="Calibri"/>
      <family val="2"/>
    </font>
    <font>
      <sz val="11"/>
      <name val="Calibri"/>
      <family val="2"/>
    </font>
    <font>
      <sz val="11"/>
      <color indexed="8"/>
      <name val="Calibri"/>
      <family val="2"/>
    </font>
    <font>
      <sz val="11"/>
      <color indexed="10"/>
      <name val="Calibri"/>
      <family val="2"/>
    </font>
    <font>
      <u/>
      <sz val="11"/>
      <color indexed="12"/>
      <name val="Calibri"/>
      <family val="2"/>
    </font>
    <font>
      <b/>
      <sz val="11"/>
      <name val="Calibri"/>
      <family val="2"/>
    </font>
    <font>
      <b/>
      <i/>
      <sz val="10"/>
      <name val="Arial"/>
      <family val="2"/>
    </font>
    <font>
      <sz val="10"/>
      <name val="Arial"/>
      <family val="2"/>
    </font>
    <font>
      <u/>
      <sz val="10"/>
      <name val="Arial"/>
      <family val="2"/>
    </font>
    <font>
      <sz val="10"/>
      <color indexed="8"/>
      <name val="Arial"/>
      <family val="2"/>
    </font>
    <font>
      <i/>
      <sz val="10"/>
      <name val="Arial"/>
      <family val="2"/>
    </font>
    <font>
      <sz val="10"/>
      <name val="Times New Roman"/>
      <family val="1"/>
    </font>
    <font>
      <sz val="9"/>
      <name val="Arial"/>
      <family val="2"/>
    </font>
    <font>
      <sz val="9"/>
      <color indexed="8"/>
      <name val="Arial"/>
      <family val="2"/>
    </font>
    <font>
      <sz val="9"/>
      <color rgb="FFFF0000"/>
      <name val="Arial"/>
      <family val="2"/>
    </font>
    <font>
      <sz val="11"/>
      <color theme="1"/>
      <name val="Calibri"/>
      <family val="2"/>
    </font>
    <font>
      <b/>
      <sz val="16"/>
      <color theme="1"/>
      <name val="Calibri"/>
      <family val="2"/>
    </font>
    <font>
      <sz val="9"/>
      <name val="Arial MT"/>
    </font>
    <font>
      <sz val="10"/>
      <color rgb="FF000000"/>
      <name val="Arial"/>
      <family val="2"/>
    </font>
    <font>
      <i/>
      <sz val="9"/>
      <name val="Arial"/>
      <family val="2"/>
    </font>
    <font>
      <b/>
      <strike/>
      <sz val="11"/>
      <name val="Calibri"/>
      <family val="2"/>
    </font>
    <font>
      <sz val="11"/>
      <color rgb="FFFF0000"/>
      <name val="Calibri"/>
      <family val="2"/>
    </font>
    <font>
      <sz val="10"/>
      <color indexed="12"/>
      <name val="Arial"/>
      <family val="2"/>
    </font>
    <font>
      <sz val="11"/>
      <name val="Times"/>
      <family val="1"/>
    </font>
    <font>
      <b/>
      <sz val="11"/>
      <color theme="1"/>
      <name val="Calibri"/>
      <family val="2"/>
      <scheme val="minor"/>
    </font>
    <font>
      <sz val="9"/>
      <color indexed="81"/>
      <name val="Tahoma"/>
      <family val="2"/>
    </font>
    <font>
      <b/>
      <sz val="9"/>
      <color indexed="81"/>
      <name val="Tahoma"/>
      <family val="2"/>
    </font>
    <font>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0"/>
      <name val="Arial"/>
      <family val="2"/>
    </font>
  </fonts>
  <fills count="49">
    <fill>
      <patternFill patternType="none"/>
    </fill>
    <fill>
      <patternFill patternType="gray125"/>
    </fill>
    <fill>
      <patternFill patternType="solid">
        <fgColor indexed="22"/>
        <bgColor indexed="8"/>
      </patternFill>
    </fill>
    <fill>
      <patternFill patternType="solid">
        <fgColor indexed="63"/>
        <bgColor indexed="64"/>
      </patternFill>
    </fill>
    <fill>
      <patternFill patternType="solid">
        <fgColor indexed="22"/>
        <bgColor indexed="64"/>
      </patternFill>
    </fill>
    <fill>
      <patternFill patternType="solid">
        <fgColor indexed="55"/>
        <bgColor indexed="8"/>
      </patternFill>
    </fill>
    <fill>
      <patternFill patternType="solid">
        <fgColor indexed="55"/>
        <bgColor indexed="64"/>
      </patternFill>
    </fill>
    <fill>
      <patternFill patternType="solid">
        <fgColor indexed="63"/>
        <bgColor indexed="8"/>
      </patternFill>
    </fill>
    <fill>
      <patternFill patternType="solid">
        <fgColor indexed="9"/>
        <bgColor indexed="64"/>
      </patternFill>
    </fill>
    <fill>
      <patternFill patternType="solid">
        <fgColor theme="1" tint="0.499984740745262"/>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2">
    <xf numFmtId="0" fontId="0" fillId="0" borderId="0"/>
    <xf numFmtId="0" fontId="24" fillId="0" borderId="0" applyNumberFormat="0" applyFill="0" applyBorder="0" applyAlignment="0" applyProtection="0">
      <alignment vertical="top"/>
      <protection locked="0"/>
    </xf>
    <xf numFmtId="0" fontId="3" fillId="0" borderId="0"/>
    <xf numFmtId="0" fontId="3" fillId="0" borderId="0"/>
    <xf numFmtId="0" fontId="4"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4" fillId="0" borderId="0" applyFont="0" applyFill="0" applyBorder="0" applyAlignment="0" applyProtection="0"/>
    <xf numFmtId="0" fontId="4" fillId="0" borderId="0"/>
    <xf numFmtId="0" fontId="43" fillId="0" borderId="0"/>
    <xf numFmtId="0" fontId="4" fillId="0" borderId="0"/>
    <xf numFmtId="0" fontId="3" fillId="0" borderId="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3" borderId="2" applyNumberFormat="0" applyFont="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31" borderId="0" applyNumberFormat="0" applyBorder="0" applyAlignment="0" applyProtection="0"/>
    <xf numFmtId="0" fontId="60" fillId="32" borderId="0" applyNumberFormat="0" applyBorder="0" applyAlignment="0" applyProtection="0"/>
    <xf numFmtId="0" fontId="61" fillId="33" borderId="7" applyNumberFormat="0" applyAlignment="0" applyProtection="0"/>
    <xf numFmtId="0" fontId="62" fillId="34" borderId="8" applyNumberFormat="0" applyAlignment="0" applyProtection="0"/>
    <xf numFmtId="0" fontId="63" fillId="34" borderId="7" applyNumberFormat="0" applyAlignment="0" applyProtection="0"/>
    <xf numFmtId="0" fontId="64" fillId="0" borderId="9" applyNumberFormat="0" applyFill="0" applyAlignment="0" applyProtection="0"/>
    <xf numFmtId="0" fontId="65" fillId="35" borderId="10"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0" fillId="0" borderId="11" applyNumberFormat="0" applyFill="0" applyAlignment="0" applyProtection="0"/>
    <xf numFmtId="0" fontId="68" fillId="3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8" fillId="47" borderId="0" applyNumberFormat="0" applyBorder="0" applyAlignment="0" applyProtection="0"/>
    <xf numFmtId="0" fontId="69" fillId="0" borderId="0"/>
    <xf numFmtId="0" fontId="4" fillId="0" borderId="0"/>
    <xf numFmtId="43" fontId="69" fillId="0" borderId="0" applyFont="0" applyFill="0" applyBorder="0" applyAlignment="0" applyProtection="0"/>
    <xf numFmtId="0" fontId="1" fillId="0" borderId="0"/>
    <xf numFmtId="0" fontId="1" fillId="13" borderId="2" applyNumberFormat="0" applyFont="0" applyAlignment="0" applyProtection="0"/>
    <xf numFmtId="9" fontId="70" fillId="0" borderId="0" applyFont="0" applyFill="0" applyBorder="0" applyAlignment="0" applyProtection="0"/>
  </cellStyleXfs>
  <cellXfs count="347">
    <xf numFmtId="0" fontId="0" fillId="0" borderId="0" xfId="0"/>
    <xf numFmtId="0" fontId="7" fillId="0" borderId="0" xfId="6" applyAlignment="1">
      <alignment wrapText="1"/>
    </xf>
    <xf numFmtId="0" fontId="7" fillId="0" borderId="0" xfId="7" applyAlignment="1">
      <alignment wrapText="1"/>
    </xf>
    <xf numFmtId="0" fontId="11" fillId="2" borderId="0" xfId="7" applyFont="1" applyFill="1" applyAlignment="1">
      <alignment horizontal="left" wrapText="1"/>
    </xf>
    <xf numFmtId="0" fontId="11" fillId="2" borderId="0" xfId="7" applyFont="1" applyFill="1" applyAlignment="1">
      <alignment horizontal="center" wrapText="1"/>
    </xf>
    <xf numFmtId="0" fontId="7" fillId="0" borderId="0" xfId="8" applyAlignment="1">
      <alignment wrapText="1"/>
    </xf>
    <xf numFmtId="0" fontId="11" fillId="2" borderId="0" xfId="8" applyFont="1" applyFill="1" applyAlignment="1">
      <alignment horizontal="left" wrapText="1"/>
    </xf>
    <xf numFmtId="0" fontId="11" fillId="2" borderId="0" xfId="8" applyFont="1" applyFill="1" applyAlignment="1">
      <alignment horizontal="center" wrapText="1"/>
    </xf>
    <xf numFmtId="0" fontId="7" fillId="0" borderId="0" xfId="9" applyAlignment="1">
      <alignment wrapText="1"/>
    </xf>
    <xf numFmtId="0" fontId="11" fillId="2" borderId="0" xfId="9" applyFont="1" applyFill="1" applyAlignment="1">
      <alignment horizontal="left" wrapText="1"/>
    </xf>
    <xf numFmtId="0" fontId="11" fillId="2" borderId="0" xfId="9" applyFont="1" applyFill="1" applyAlignment="1">
      <alignment horizontal="center" wrapText="1"/>
    </xf>
    <xf numFmtId="0" fontId="7" fillId="0" borderId="0" xfId="10" applyAlignment="1">
      <alignment wrapText="1"/>
    </xf>
    <xf numFmtId="0" fontId="11" fillId="2" borderId="0" xfId="10" applyFont="1" applyFill="1" applyAlignment="1">
      <alignment horizontal="left" wrapText="1"/>
    </xf>
    <xf numFmtId="0" fontId="11" fillId="2" borderId="0" xfId="10" applyFont="1" applyFill="1" applyAlignment="1">
      <alignment horizontal="center" wrapText="1"/>
    </xf>
    <xf numFmtId="0" fontId="7" fillId="0" borderId="0" xfId="11" applyAlignment="1">
      <alignment wrapText="1"/>
    </xf>
    <xf numFmtId="0" fontId="11" fillId="2" borderId="0" xfId="11" applyFont="1" applyFill="1" applyAlignment="1">
      <alignment horizontal="left" wrapText="1"/>
    </xf>
    <xf numFmtId="0" fontId="11" fillId="2" borderId="0" xfId="11" applyFont="1" applyFill="1" applyAlignment="1">
      <alignment horizontal="center" wrapText="1"/>
    </xf>
    <xf numFmtId="0" fontId="7" fillId="0" borderId="0" xfId="12" applyAlignment="1">
      <alignment wrapText="1"/>
    </xf>
    <xf numFmtId="0" fontId="7" fillId="0" borderId="0" xfId="13" applyAlignment="1">
      <alignment wrapText="1"/>
    </xf>
    <xf numFmtId="0" fontId="7" fillId="0" borderId="0" xfId="14" applyAlignment="1">
      <alignment wrapText="1"/>
    </xf>
    <xf numFmtId="0" fontId="11" fillId="2" borderId="0" xfId="14" applyFont="1" applyFill="1" applyAlignment="1">
      <alignment horizontal="left" wrapText="1"/>
    </xf>
    <xf numFmtId="0" fontId="11" fillId="2" borderId="0" xfId="14" applyFont="1" applyFill="1" applyAlignment="1">
      <alignment horizontal="center" wrapText="1"/>
    </xf>
    <xf numFmtId="0" fontId="7" fillId="0" borderId="0" xfId="15" applyAlignment="1">
      <alignment wrapText="1"/>
    </xf>
    <xf numFmtId="0" fontId="11" fillId="2" borderId="0" xfId="15" applyFont="1" applyFill="1" applyAlignment="1">
      <alignment horizontal="left" wrapText="1"/>
    </xf>
    <xf numFmtId="0" fontId="11" fillId="2" borderId="0" xfId="15" applyFont="1" applyFill="1" applyAlignment="1">
      <alignment horizontal="center" wrapText="1"/>
    </xf>
    <xf numFmtId="0" fontId="7" fillId="0" borderId="0" xfId="16" applyAlignment="1">
      <alignment wrapText="1"/>
    </xf>
    <xf numFmtId="0" fontId="10" fillId="0" borderId="0" xfId="16" applyFont="1" applyAlignment="1">
      <alignment horizontal="right" wrapText="1"/>
    </xf>
    <xf numFmtId="0" fontId="11" fillId="2" borderId="0" xfId="16" applyFont="1" applyFill="1" applyAlignment="1">
      <alignment horizontal="left" wrapText="1"/>
    </xf>
    <xf numFmtId="0" fontId="11" fillId="2" borderId="0" xfId="16" applyFont="1" applyFill="1" applyAlignment="1">
      <alignment horizontal="center" wrapText="1"/>
    </xf>
    <xf numFmtId="10" fontId="7" fillId="0" borderId="0" xfId="16" applyNumberFormat="1" applyAlignment="1">
      <alignment wrapText="1"/>
    </xf>
    <xf numFmtId="0" fontId="7" fillId="0" borderId="0" xfId="17" applyAlignment="1">
      <alignment wrapText="1"/>
    </xf>
    <xf numFmtId="0" fontId="11" fillId="2" borderId="0" xfId="17" applyFont="1" applyFill="1" applyAlignment="1">
      <alignment horizontal="left" wrapText="1"/>
    </xf>
    <xf numFmtId="0" fontId="11" fillId="2" borderId="0" xfId="17" applyFont="1" applyFill="1" applyAlignment="1">
      <alignment horizontal="center" wrapText="1"/>
    </xf>
    <xf numFmtId="10" fontId="7" fillId="0" borderId="0" xfId="17" applyNumberFormat="1" applyAlignment="1">
      <alignment wrapText="1"/>
    </xf>
    <xf numFmtId="0" fontId="7" fillId="0" borderId="0" xfId="18" applyAlignment="1">
      <alignment wrapText="1"/>
    </xf>
    <xf numFmtId="0" fontId="11" fillId="2" borderId="0" xfId="18" applyFont="1" applyFill="1" applyAlignment="1">
      <alignment horizontal="left" wrapText="1"/>
    </xf>
    <xf numFmtId="0" fontId="11" fillId="2" borderId="0" xfId="18" applyFont="1" applyFill="1" applyAlignment="1">
      <alignment horizontal="center" wrapText="1"/>
    </xf>
    <xf numFmtId="0" fontId="7" fillId="0" borderId="0" xfId="19" applyAlignment="1">
      <alignment wrapText="1"/>
    </xf>
    <xf numFmtId="0" fontId="11" fillId="2" borderId="0" xfId="19" applyFont="1" applyFill="1" applyAlignment="1">
      <alignment horizontal="left" wrapText="1"/>
    </xf>
    <xf numFmtId="0" fontId="11" fillId="2" borderId="0" xfId="19" applyFont="1" applyFill="1" applyAlignment="1">
      <alignment horizontal="center" wrapText="1"/>
    </xf>
    <xf numFmtId="10" fontId="7" fillId="0" borderId="0" xfId="19" applyNumberFormat="1" applyAlignment="1">
      <alignment wrapText="1"/>
    </xf>
    <xf numFmtId="0" fontId="7" fillId="0" borderId="0" xfId="20" applyAlignment="1">
      <alignment wrapText="1"/>
    </xf>
    <xf numFmtId="0" fontId="11" fillId="2" borderId="0" xfId="20" applyFont="1" applyFill="1" applyAlignment="1">
      <alignment horizontal="left" wrapText="1"/>
    </xf>
    <xf numFmtId="0" fontId="11" fillId="2" borderId="0" xfId="20" applyFont="1" applyFill="1" applyAlignment="1">
      <alignment horizontal="center" wrapText="1"/>
    </xf>
    <xf numFmtId="10" fontId="7" fillId="0" borderId="0" xfId="20" applyNumberFormat="1" applyAlignment="1">
      <alignment wrapText="1"/>
    </xf>
    <xf numFmtId="0" fontId="7" fillId="0" borderId="0" xfId="21" applyAlignment="1">
      <alignment wrapText="1"/>
    </xf>
    <xf numFmtId="0" fontId="11" fillId="2" borderId="0" xfId="21" applyFont="1" applyFill="1" applyAlignment="1">
      <alignment horizontal="left" wrapText="1"/>
    </xf>
    <xf numFmtId="0" fontId="11" fillId="2" borderId="0" xfId="21" applyFont="1" applyFill="1" applyAlignment="1">
      <alignment horizontal="center" wrapText="1"/>
    </xf>
    <xf numFmtId="0" fontId="7" fillId="0" borderId="0" xfId="22" applyAlignment="1">
      <alignment wrapText="1"/>
    </xf>
    <xf numFmtId="0" fontId="11" fillId="2" borderId="0" xfId="22" applyFont="1" applyFill="1" applyAlignment="1">
      <alignment horizontal="left" wrapText="1"/>
    </xf>
    <xf numFmtId="0" fontId="11" fillId="2" borderId="0" xfId="22" applyFont="1" applyFill="1" applyAlignment="1">
      <alignment horizontal="center" wrapText="1"/>
    </xf>
    <xf numFmtId="0" fontId="7" fillId="0" borderId="0" xfId="23" applyAlignment="1">
      <alignment wrapText="1"/>
    </xf>
    <xf numFmtId="0" fontId="11" fillId="2" borderId="0" xfId="23" applyFont="1" applyFill="1" applyAlignment="1">
      <alignment horizontal="left" wrapText="1"/>
    </xf>
    <xf numFmtId="0" fontId="11" fillId="2" borderId="0" xfId="23" applyFont="1" applyFill="1" applyAlignment="1">
      <alignment horizontal="center" wrapText="1"/>
    </xf>
    <xf numFmtId="164" fontId="7" fillId="0" borderId="0" xfId="23" applyNumberFormat="1" applyAlignment="1">
      <alignment wrapText="1"/>
    </xf>
    <xf numFmtId="0" fontId="7" fillId="0" borderId="0" xfId="24" applyAlignment="1">
      <alignment wrapText="1"/>
    </xf>
    <xf numFmtId="0" fontId="11" fillId="2" borderId="0" xfId="24" applyFont="1" applyFill="1" applyAlignment="1">
      <alignment horizontal="left" wrapText="1"/>
    </xf>
    <xf numFmtId="0" fontId="11" fillId="2" borderId="0" xfId="24" applyFont="1" applyFill="1" applyAlignment="1">
      <alignment horizontal="center" wrapText="1"/>
    </xf>
    <xf numFmtId="0" fontId="7" fillId="0" borderId="0" xfId="25" applyAlignment="1">
      <alignment wrapText="1"/>
    </xf>
    <xf numFmtId="0" fontId="11" fillId="2" borderId="0" xfId="25" applyFont="1" applyFill="1" applyAlignment="1">
      <alignment horizontal="left" wrapText="1"/>
    </xf>
    <xf numFmtId="0" fontId="11" fillId="2" borderId="0" xfId="25" applyFont="1" applyFill="1" applyAlignment="1">
      <alignment horizontal="center" wrapText="1"/>
    </xf>
    <xf numFmtId="0" fontId="7" fillId="0" borderId="0" xfId="26" applyAlignment="1">
      <alignment wrapText="1"/>
    </xf>
    <xf numFmtId="0" fontId="11" fillId="2" borderId="0" xfId="26" applyFont="1" applyFill="1" applyAlignment="1">
      <alignment horizontal="left" wrapText="1"/>
    </xf>
    <xf numFmtId="0" fontId="11" fillId="2" borderId="0" xfId="26" applyFont="1" applyFill="1" applyAlignment="1">
      <alignment horizontal="center" wrapText="1"/>
    </xf>
    <xf numFmtId="0" fontId="7" fillId="0" borderId="0" xfId="27" applyAlignment="1">
      <alignment wrapText="1"/>
    </xf>
    <xf numFmtId="0" fontId="11" fillId="2" borderId="0" xfId="27" applyFont="1" applyFill="1" applyAlignment="1">
      <alignment horizontal="left" wrapText="1"/>
    </xf>
    <xf numFmtId="0" fontId="11" fillId="2" borderId="0" xfId="27" applyFont="1" applyFill="1" applyAlignment="1">
      <alignment horizontal="center" wrapText="1"/>
    </xf>
    <xf numFmtId="10" fontId="7" fillId="0" borderId="0" xfId="27" applyNumberFormat="1" applyAlignment="1">
      <alignment wrapText="1"/>
    </xf>
    <xf numFmtId="0" fontId="4" fillId="0" borderId="0" xfId="25" applyFont="1" applyAlignment="1">
      <alignment wrapText="1"/>
    </xf>
    <xf numFmtId="0" fontId="15" fillId="0" borderId="0" xfId="25" applyFont="1" applyFill="1" applyAlignment="1">
      <alignment wrapText="1"/>
    </xf>
    <xf numFmtId="10" fontId="15" fillId="0" borderId="0" xfId="25" applyNumberFormat="1" applyFont="1" applyFill="1" applyAlignment="1">
      <alignment wrapText="1"/>
    </xf>
    <xf numFmtId="0" fontId="4" fillId="0" borderId="0" xfId="24" applyFont="1" applyAlignment="1">
      <alignment wrapText="1"/>
    </xf>
    <xf numFmtId="0" fontId="15" fillId="0" borderId="0" xfId="24" applyFont="1" applyFill="1" applyAlignment="1">
      <alignment wrapText="1"/>
    </xf>
    <xf numFmtId="10" fontId="15" fillId="0" borderId="0" xfId="24" applyNumberFormat="1" applyFont="1" applyFill="1" applyAlignment="1">
      <alignment wrapText="1"/>
    </xf>
    <xf numFmtId="0" fontId="15" fillId="0" borderId="0" xfId="22" applyFont="1" applyFill="1" applyAlignment="1">
      <alignment wrapText="1"/>
    </xf>
    <xf numFmtId="0" fontId="4" fillId="0" borderId="0" xfId="21" applyFont="1" applyAlignment="1">
      <alignment wrapText="1"/>
    </xf>
    <xf numFmtId="0" fontId="15" fillId="0" borderId="0" xfId="21" applyFont="1" applyFill="1" applyAlignment="1">
      <alignment wrapText="1"/>
    </xf>
    <xf numFmtId="0" fontId="15" fillId="0" borderId="0" xfId="9" applyFont="1" applyFill="1" applyAlignment="1">
      <alignment wrapText="1"/>
    </xf>
    <xf numFmtId="0" fontId="15" fillId="0" borderId="0" xfId="8" applyFont="1" applyFill="1" applyAlignment="1">
      <alignment wrapText="1"/>
    </xf>
    <xf numFmtId="0" fontId="16" fillId="0" borderId="0" xfId="17" applyFont="1" applyAlignment="1">
      <alignment wrapText="1"/>
    </xf>
    <xf numFmtId="0" fontId="4" fillId="0" borderId="0" xfId="17" applyFont="1" applyAlignment="1">
      <alignment wrapText="1"/>
    </xf>
    <xf numFmtId="0" fontId="16" fillId="0" borderId="0" xfId="18" applyFont="1" applyAlignment="1">
      <alignment wrapText="1"/>
    </xf>
    <xf numFmtId="0" fontId="4" fillId="0" borderId="0" xfId="18" applyFont="1" applyAlignment="1">
      <alignment wrapText="1"/>
    </xf>
    <xf numFmtId="0" fontId="16" fillId="0" borderId="0" xfId="19" applyFont="1" applyAlignment="1">
      <alignment wrapText="1"/>
    </xf>
    <xf numFmtId="0" fontId="4" fillId="0" borderId="0" xfId="19" applyFont="1" applyAlignment="1">
      <alignment wrapText="1"/>
    </xf>
    <xf numFmtId="0" fontId="4" fillId="0" borderId="0" xfId="20" applyFont="1" applyAlignment="1">
      <alignment wrapText="1"/>
    </xf>
    <xf numFmtId="0" fontId="4" fillId="0" borderId="0" xfId="22" applyFont="1" applyAlignment="1">
      <alignment wrapText="1"/>
    </xf>
    <xf numFmtId="0" fontId="4" fillId="0" borderId="0" xfId="23" applyFont="1" applyAlignment="1">
      <alignment wrapText="1"/>
    </xf>
    <xf numFmtId="0" fontId="16" fillId="0" borderId="0" xfId="26" applyFont="1" applyAlignment="1">
      <alignment wrapText="1"/>
    </xf>
    <xf numFmtId="0" fontId="4" fillId="0" borderId="0" xfId="26" applyFont="1" applyAlignment="1">
      <alignment wrapText="1"/>
    </xf>
    <xf numFmtId="0" fontId="4" fillId="0" borderId="0" xfId="27" applyFont="1" applyAlignment="1">
      <alignment wrapText="1"/>
    </xf>
    <xf numFmtId="0" fontId="16" fillId="0" borderId="0" xfId="27" applyFont="1" applyAlignment="1">
      <alignment wrapText="1"/>
    </xf>
    <xf numFmtId="0" fontId="3" fillId="0" borderId="0" xfId="2"/>
    <xf numFmtId="0" fontId="17" fillId="0" borderId="0" xfId="2" applyFont="1" applyFill="1"/>
    <xf numFmtId="0" fontId="3" fillId="0" borderId="0" xfId="2" applyFont="1" applyFill="1" applyAlignment="1">
      <alignment wrapText="1"/>
    </xf>
    <xf numFmtId="0" fontId="3" fillId="0" borderId="0" xfId="2" applyFont="1" applyFill="1"/>
    <xf numFmtId="0" fontId="3" fillId="0" borderId="0" xfId="2" applyFill="1"/>
    <xf numFmtId="0" fontId="3" fillId="0" borderId="0" xfId="2" applyAlignment="1">
      <alignment horizontal="center"/>
    </xf>
    <xf numFmtId="0" fontId="18" fillId="0" borderId="0" xfId="2" applyFont="1"/>
    <xf numFmtId="0" fontId="19" fillId="0" borderId="0" xfId="2" applyFont="1"/>
    <xf numFmtId="0" fontId="20" fillId="0" borderId="0" xfId="2" applyFont="1"/>
    <xf numFmtId="0" fontId="21" fillId="0" borderId="0" xfId="2" applyFont="1" applyFill="1"/>
    <xf numFmtId="0" fontId="20" fillId="0" borderId="0" xfId="2" applyFont="1" applyFill="1" applyAlignment="1">
      <alignment wrapText="1"/>
    </xf>
    <xf numFmtId="0" fontId="15" fillId="0" borderId="0" xfId="2" applyFont="1"/>
    <xf numFmtId="0" fontId="6" fillId="3" borderId="0" xfId="2" applyFont="1" applyFill="1"/>
    <xf numFmtId="0" fontId="15" fillId="0" borderId="0" xfId="2" applyFont="1" applyAlignment="1">
      <alignment wrapText="1"/>
    </xf>
    <xf numFmtId="0" fontId="15" fillId="4" borderId="0" xfId="2" applyFont="1" applyFill="1"/>
    <xf numFmtId="0" fontId="15" fillId="0" borderId="0" xfId="2" applyFont="1" applyAlignment="1">
      <alignment horizontal="center"/>
    </xf>
    <xf numFmtId="0" fontId="23" fillId="0" borderId="0" xfId="2" applyFont="1"/>
    <xf numFmtId="0" fontId="15" fillId="4" borderId="0" xfId="2" applyFont="1" applyFill="1" applyAlignment="1">
      <alignment horizontal="center"/>
    </xf>
    <xf numFmtId="0" fontId="26" fillId="0" borderId="0" xfId="0" applyFont="1" applyAlignment="1">
      <alignment horizontal="center"/>
    </xf>
    <xf numFmtId="0" fontId="26" fillId="0" borderId="0" xfId="0" applyFont="1"/>
    <xf numFmtId="0" fontId="27" fillId="0" borderId="0" xfId="0" applyFont="1"/>
    <xf numFmtId="0" fontId="27" fillId="0" borderId="0" xfId="0" applyFont="1" applyAlignment="1">
      <alignment horizontal="center"/>
    </xf>
    <xf numFmtId="165" fontId="27" fillId="0" borderId="0" xfId="0" applyNumberFormat="1" applyFont="1" applyAlignment="1">
      <alignment horizontal="right"/>
    </xf>
    <xf numFmtId="0" fontId="27" fillId="0" borderId="0" xfId="0" applyFont="1" applyFill="1"/>
    <xf numFmtId="0" fontId="29" fillId="0" borderId="0" xfId="0" applyFont="1"/>
    <xf numFmtId="0" fontId="30" fillId="0" borderId="0" xfId="1" applyFont="1" applyAlignment="1" applyProtection="1"/>
    <xf numFmtId="0" fontId="30" fillId="0" borderId="0" xfId="1" applyFont="1" applyFill="1" applyAlignment="1" applyProtection="1"/>
    <xf numFmtId="0" fontId="31" fillId="6" borderId="0" xfId="0" applyFont="1" applyFill="1"/>
    <xf numFmtId="0" fontId="31" fillId="0" borderId="0" xfId="0" applyFont="1"/>
    <xf numFmtId="0" fontId="31" fillId="6" borderId="0" xfId="0" applyFont="1" applyFill="1" applyAlignment="1">
      <alignment horizontal="center"/>
    </xf>
    <xf numFmtId="0" fontId="28" fillId="0" borderId="0" xfId="0" applyFont="1"/>
    <xf numFmtId="0" fontId="25" fillId="0" borderId="0" xfId="0" applyFont="1"/>
    <xf numFmtId="0" fontId="31" fillId="0" borderId="0" xfId="0" applyFont="1" applyFill="1"/>
    <xf numFmtId="0" fontId="7" fillId="0" borderId="0" xfId="25" applyAlignment="1">
      <alignment horizontal="left" wrapText="1"/>
    </xf>
    <xf numFmtId="0" fontId="15" fillId="0" borderId="0" xfId="6" applyFont="1" applyFill="1" applyAlignment="1">
      <alignment horizontal="left" wrapText="1"/>
    </xf>
    <xf numFmtId="0" fontId="8" fillId="2" borderId="0" xfId="6" applyFont="1" applyFill="1" applyAlignment="1">
      <alignment horizontal="left" wrapText="1"/>
    </xf>
    <xf numFmtId="0" fontId="8" fillId="4" borderId="0" xfId="6" applyFont="1" applyFill="1" applyAlignment="1">
      <alignment horizontal="center" wrapText="1"/>
    </xf>
    <xf numFmtId="0" fontId="0" fillId="0" borderId="0" xfId="0"/>
    <xf numFmtId="0" fontId="0" fillId="0" borderId="0" xfId="0"/>
    <xf numFmtId="0" fontId="17" fillId="0" borderId="0" xfId="0" applyFont="1"/>
    <xf numFmtId="0" fontId="24" fillId="0" borderId="0" xfId="1" applyAlignment="1" applyProtection="1"/>
    <xf numFmtId="0" fontId="32" fillId="0" borderId="0" xfId="0" applyFont="1"/>
    <xf numFmtId="0" fontId="0" fillId="0" borderId="0" xfId="0" applyFill="1"/>
    <xf numFmtId="0" fontId="33" fillId="0" borderId="0" xfId="0" applyFont="1"/>
    <xf numFmtId="0" fontId="33" fillId="0" borderId="0" xfId="0" applyFont="1" applyFill="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34" fillId="0" borderId="0" xfId="0" applyFont="1"/>
    <xf numFmtId="0" fontId="0" fillId="0" borderId="0" xfId="0" applyAlignment="1">
      <alignment horizontal="right" vertical="center"/>
    </xf>
    <xf numFmtId="0" fontId="0" fillId="0" borderId="1" xfId="0" applyBorder="1" applyAlignment="1">
      <alignment horizontal="center" vertical="center"/>
    </xf>
    <xf numFmtId="0" fontId="0" fillId="0" borderId="0" xfId="0" applyAlignment="1">
      <alignment horizontal="right" vertical="center" wrapText="1"/>
    </xf>
    <xf numFmtId="0" fontId="35" fillId="0" borderId="0" xfId="0" applyFont="1"/>
    <xf numFmtId="0" fontId="33" fillId="0" borderId="0" xfId="2" applyFont="1"/>
    <xf numFmtId="0" fontId="4" fillId="0" borderId="0" xfId="12" applyFont="1" applyAlignment="1">
      <alignment wrapText="1"/>
    </xf>
    <xf numFmtId="167" fontId="7" fillId="0" borderId="0" xfId="13" applyNumberFormat="1" applyAlignment="1">
      <alignment wrapText="1"/>
    </xf>
    <xf numFmtId="166" fontId="27" fillId="0" borderId="0" xfId="0" applyNumberFormat="1" applyFont="1" applyAlignment="1">
      <alignment horizontal="right"/>
    </xf>
    <xf numFmtId="166" fontId="28" fillId="0" borderId="0" xfId="0" applyNumberFormat="1" applyFont="1"/>
    <xf numFmtId="166" fontId="27" fillId="0" borderId="0" xfId="0" applyNumberFormat="1" applyFont="1" applyAlignment="1">
      <alignment horizontal="center"/>
    </xf>
    <xf numFmtId="166" fontId="27" fillId="0" borderId="0" xfId="0" applyNumberFormat="1" applyFont="1"/>
    <xf numFmtId="166" fontId="7" fillId="0" borderId="0" xfId="18" applyNumberFormat="1" applyAlignment="1">
      <alignment wrapText="1"/>
    </xf>
    <xf numFmtId="0" fontId="33" fillId="0" borderId="0" xfId="0" applyFont="1" applyAlignment="1">
      <alignment horizontal="right"/>
    </xf>
    <xf numFmtId="0" fontId="39" fillId="0" borderId="0" xfId="0" applyFont="1"/>
    <xf numFmtId="0" fontId="3" fillId="0" borderId="0" xfId="0" quotePrefix="1" applyFont="1" applyAlignment="1">
      <alignment horizontal="left"/>
    </xf>
    <xf numFmtId="0" fontId="15" fillId="0" borderId="0" xfId="0" quotePrefix="1" applyFont="1" applyAlignment="1">
      <alignment horizontal="left"/>
    </xf>
    <xf numFmtId="0" fontId="18" fillId="0" borderId="0" xfId="0" quotePrefix="1" applyFont="1" applyAlignment="1">
      <alignment horizontal="left"/>
    </xf>
    <xf numFmtId="0" fontId="4" fillId="0" borderId="0" xfId="29" applyAlignment="1"/>
    <xf numFmtId="167" fontId="4" fillId="0" borderId="0" xfId="29" applyNumberFormat="1" applyAlignment="1"/>
    <xf numFmtId="0" fontId="4" fillId="0" borderId="0" xfId="29" applyAlignment="1">
      <alignment wrapText="1"/>
    </xf>
    <xf numFmtId="0" fontId="8" fillId="2" borderId="0" xfId="29" applyFont="1" applyFill="1" applyAlignment="1">
      <alignment horizontal="left"/>
    </xf>
    <xf numFmtId="0" fontId="4" fillId="9" borderId="0" xfId="29" applyFill="1" applyAlignment="1">
      <alignment horizontal="right" wrapText="1"/>
    </xf>
    <xf numFmtId="0" fontId="6" fillId="7" borderId="0" xfId="29" applyFont="1" applyFill="1" applyAlignment="1">
      <alignment horizontal="left"/>
    </xf>
    <xf numFmtId="0" fontId="43" fillId="0" borderId="0" xfId="30" applyAlignment="1"/>
    <xf numFmtId="167" fontId="4" fillId="0" borderId="0" xfId="29" applyNumberFormat="1" applyAlignment="1">
      <alignment wrapText="1"/>
    </xf>
    <xf numFmtId="10" fontId="44" fillId="0" borderId="0" xfId="30" applyNumberFormat="1" applyFont="1" applyFill="1" applyBorder="1" applyAlignment="1">
      <alignment horizontal="center"/>
    </xf>
    <xf numFmtId="0" fontId="44" fillId="0" borderId="0" xfId="30" applyFont="1" applyFill="1" applyBorder="1" applyAlignment="1">
      <alignment horizontal="center"/>
    </xf>
    <xf numFmtId="167" fontId="19" fillId="0" borderId="0" xfId="2" applyNumberFormat="1" applyFont="1"/>
    <xf numFmtId="167" fontId="20" fillId="0" borderId="0" xfId="2" applyNumberFormat="1" applyFont="1"/>
    <xf numFmtId="167" fontId="22" fillId="4" borderId="0" xfId="2" applyNumberFormat="1" applyFont="1" applyFill="1" applyAlignment="1">
      <alignment horizontal="center"/>
    </xf>
    <xf numFmtId="167" fontId="5" fillId="3" borderId="0" xfId="2" applyNumberFormat="1" applyFont="1" applyFill="1" applyAlignment="1">
      <alignment horizontal="right"/>
    </xf>
    <xf numFmtId="167" fontId="15" fillId="0" borderId="0" xfId="2" applyNumberFormat="1" applyFont="1" applyAlignment="1">
      <alignment horizontal="right"/>
    </xf>
    <xf numFmtId="167" fontId="5" fillId="3" borderId="0" xfId="2" applyNumberFormat="1" applyFont="1" applyFill="1"/>
    <xf numFmtId="167" fontId="15" fillId="0" borderId="0" xfId="2" applyNumberFormat="1" applyFont="1"/>
    <xf numFmtId="167" fontId="20" fillId="0" borderId="0" xfId="2" applyNumberFormat="1" applyFont="1" applyFill="1" applyAlignment="1">
      <alignment horizontal="right"/>
    </xf>
    <xf numFmtId="167" fontId="3" fillId="0" borderId="0" xfId="2" applyNumberFormat="1" applyFont="1" applyFill="1" applyAlignment="1">
      <alignment horizontal="right"/>
    </xf>
    <xf numFmtId="167" fontId="3" fillId="0" borderId="0" xfId="2" applyNumberFormat="1" applyFont="1" applyFill="1"/>
    <xf numFmtId="167" fontId="3" fillId="0" borderId="0" xfId="2" applyNumberFormat="1" applyFill="1"/>
    <xf numFmtId="167" fontId="3" fillId="0" borderId="0" xfId="2" applyNumberFormat="1"/>
    <xf numFmtId="167" fontId="5" fillId="3" borderId="0" xfId="2" applyNumberFormat="1" applyFont="1" applyFill="1" applyAlignment="1">
      <alignment horizontal="center"/>
    </xf>
    <xf numFmtId="0" fontId="7" fillId="0" borderId="0" xfId="7" applyAlignment="1">
      <alignment wrapText="1"/>
    </xf>
    <xf numFmtId="0" fontId="7" fillId="0" borderId="0" xfId="26" applyAlignment="1">
      <alignment wrapText="1"/>
    </xf>
    <xf numFmtId="0" fontId="41" fillId="0" borderId="0" xfId="7" applyFont="1" applyAlignment="1">
      <alignment wrapText="1"/>
    </xf>
    <xf numFmtId="0" fontId="0" fillId="10" borderId="0" xfId="0" applyFill="1"/>
    <xf numFmtId="0" fontId="46" fillId="6" borderId="0" xfId="0" applyFont="1" applyFill="1"/>
    <xf numFmtId="0" fontId="47" fillId="0" borderId="0" xfId="16" applyFont="1" applyAlignment="1">
      <alignment wrapText="1"/>
    </xf>
    <xf numFmtId="0" fontId="3" fillId="0" borderId="0" xfId="0" applyFont="1"/>
    <xf numFmtId="0" fontId="0" fillId="0" borderId="1" xfId="0" applyBorder="1"/>
    <xf numFmtId="0" fontId="0" fillId="11" borderId="1" xfId="0" applyFill="1" applyBorder="1"/>
    <xf numFmtId="0" fontId="0" fillId="12" borderId="1" xfId="0" applyFill="1" applyBorder="1"/>
    <xf numFmtId="0" fontId="4" fillId="0" borderId="0" xfId="16" applyFont="1" applyFill="1" applyAlignment="1"/>
    <xf numFmtId="0" fontId="7" fillId="0" borderId="0" xfId="16" applyFill="1" applyAlignment="1">
      <alignment wrapText="1"/>
    </xf>
    <xf numFmtId="0" fontId="7" fillId="0" borderId="0" xfId="15" applyFill="1" applyAlignment="1">
      <alignment wrapText="1"/>
    </xf>
    <xf numFmtId="0" fontId="4" fillId="0" borderId="0" xfId="15" applyFont="1" applyFill="1" applyAlignment="1">
      <alignment wrapText="1"/>
    </xf>
    <xf numFmtId="0" fontId="48" fillId="0" borderId="0" xfId="1" applyFont="1" applyAlignment="1" applyProtection="1">
      <alignment vertical="center" wrapText="1"/>
    </xf>
    <xf numFmtId="0" fontId="24" fillId="0" borderId="0" xfId="1" applyFill="1" applyBorder="1" applyAlignment="1" applyProtection="1">
      <alignment wrapText="1"/>
    </xf>
    <xf numFmtId="0" fontId="4" fillId="0" borderId="0" xfId="31" quotePrefix="1" applyFont="1" applyAlignment="1">
      <alignment horizontal="left" wrapText="1"/>
    </xf>
    <xf numFmtId="167" fontId="20" fillId="0" borderId="0" xfId="2" applyNumberFormat="1" applyFont="1" applyFill="1"/>
    <xf numFmtId="167" fontId="15" fillId="0" borderId="0" xfId="2" applyNumberFormat="1" applyFont="1" applyFill="1"/>
    <xf numFmtId="0" fontId="7" fillId="0" borderId="0" xfId="9" applyAlignment="1">
      <alignment wrapText="1"/>
    </xf>
    <xf numFmtId="0" fontId="7" fillId="0" borderId="0" xfId="10" applyAlignment="1">
      <alignment wrapText="1"/>
    </xf>
    <xf numFmtId="0" fontId="17" fillId="0" borderId="0" xfId="3" applyFont="1" applyFill="1"/>
    <xf numFmtId="0" fontId="3" fillId="0" borderId="0" xfId="3" applyFill="1"/>
    <xf numFmtId="0" fontId="3" fillId="0" borderId="0" xfId="32" applyNumberFormat="1" applyFont="1" applyFill="1" applyBorder="1" applyAlignment="1" applyProtection="1"/>
    <xf numFmtId="0" fontId="3" fillId="0" borderId="0" xfId="32" applyFill="1"/>
    <xf numFmtId="0" fontId="3" fillId="0" borderId="0" xfId="3" applyFill="1" applyAlignment="1">
      <alignment horizontal="left"/>
    </xf>
    <xf numFmtId="0" fontId="34" fillId="0" borderId="0" xfId="3" applyFont="1" applyFill="1" applyAlignment="1">
      <alignment horizontal="center" wrapText="1"/>
    </xf>
    <xf numFmtId="0" fontId="3" fillId="0" borderId="0" xfId="3" applyFont="1" applyFill="1"/>
    <xf numFmtId="0" fontId="38" fillId="0" borderId="0" xfId="3" applyFont="1" applyFill="1"/>
    <xf numFmtId="0" fontId="39" fillId="0" borderId="0" xfId="3" applyFont="1" applyFill="1"/>
    <xf numFmtId="0" fontId="49" fillId="0" borderId="0" xfId="3" applyFont="1" applyFill="1" applyBorder="1" applyAlignment="1">
      <alignment horizontal="left" vertical="top"/>
    </xf>
    <xf numFmtId="0" fontId="3" fillId="0" borderId="0" xfId="32" applyNumberFormat="1" applyFont="1" applyFill="1" applyBorder="1" applyAlignment="1" applyProtection="1">
      <alignment horizontal="left"/>
    </xf>
    <xf numFmtId="2" fontId="3" fillId="0" borderId="0" xfId="32" applyNumberFormat="1" applyFont="1" applyFill="1" applyBorder="1" applyAlignment="1" applyProtection="1"/>
    <xf numFmtId="0" fontId="0" fillId="26" borderId="1" xfId="0" applyFill="1" applyBorder="1"/>
    <xf numFmtId="0" fontId="0" fillId="27" borderId="0" xfId="0" applyFill="1"/>
    <xf numFmtId="0" fontId="3" fillId="0" borderId="0" xfId="0" applyFont="1" applyFill="1" applyBorder="1"/>
    <xf numFmtId="0" fontId="50" fillId="0" borderId="0" xfId="0" applyFont="1"/>
    <xf numFmtId="0" fontId="0" fillId="28" borderId="0" xfId="0" applyFill="1"/>
    <xf numFmtId="0" fontId="0" fillId="29" borderId="0" xfId="0" applyFill="1"/>
    <xf numFmtId="0" fontId="0" fillId="0" borderId="0" xfId="0" applyFont="1"/>
    <xf numFmtId="0" fontId="3" fillId="0" borderId="0" xfId="0" applyFont="1" applyFill="1"/>
    <xf numFmtId="0" fontId="7" fillId="10" borderId="0" xfId="8" applyFill="1" applyAlignment="1">
      <alignment wrapText="1"/>
    </xf>
    <xf numFmtId="0" fontId="7" fillId="10" borderId="0" xfId="9" applyFill="1" applyAlignment="1">
      <alignment wrapText="1"/>
    </xf>
    <xf numFmtId="0" fontId="7" fillId="10" borderId="0" xfId="10" applyFill="1" applyAlignment="1">
      <alignment wrapText="1"/>
    </xf>
    <xf numFmtId="0" fontId="7" fillId="28" borderId="0" xfId="8" applyFill="1" applyAlignment="1">
      <alignment wrapText="1"/>
    </xf>
    <xf numFmtId="0" fontId="7" fillId="29" borderId="0" xfId="9" applyFill="1" applyAlignment="1">
      <alignment wrapText="1"/>
    </xf>
    <xf numFmtId="0" fontId="7" fillId="0" borderId="0" xfId="9" applyFill="1" applyAlignment="1">
      <alignment wrapText="1"/>
    </xf>
    <xf numFmtId="0" fontId="7" fillId="0" borderId="0" xfId="10" applyFill="1" applyAlignment="1">
      <alignment wrapText="1"/>
    </xf>
    <xf numFmtId="0" fontId="7" fillId="29" borderId="0" xfId="10" applyFill="1" applyAlignment="1">
      <alignment wrapText="1"/>
    </xf>
    <xf numFmtId="168" fontId="53" fillId="0" borderId="3" xfId="0" applyNumberFormat="1" applyFont="1" applyBorder="1" applyAlignment="1" applyProtection="1">
      <alignment horizontal="right" vertical="center" wrapText="1" readingOrder="1"/>
      <protection locked="0"/>
    </xf>
    <xf numFmtId="0" fontId="15" fillId="0" borderId="0" xfId="0" applyFont="1" applyFill="1"/>
    <xf numFmtId="0" fontId="0" fillId="0" borderId="1" xfId="0" applyFill="1" applyBorder="1" applyAlignment="1">
      <alignment horizontal="center"/>
    </xf>
    <xf numFmtId="0" fontId="24" fillId="0" borderId="0" xfId="1" applyFill="1" applyAlignment="1" applyProtection="1"/>
    <xf numFmtId="166" fontId="15" fillId="0" borderId="0" xfId="0" applyNumberFormat="1" applyFont="1" applyAlignment="1">
      <alignment horizontal="right"/>
    </xf>
    <xf numFmtId="0" fontId="41" fillId="0" borderId="0" xfId="0" applyFont="1" applyFill="1"/>
    <xf numFmtId="0" fontId="24" fillId="0" borderId="0" xfId="1" applyFill="1" applyAlignment="1" applyProtection="1">
      <alignment vertical="center"/>
    </xf>
    <xf numFmtId="0" fontId="7" fillId="0" borderId="0" xfId="16" applyAlignment="1">
      <alignment wrapText="1"/>
    </xf>
    <xf numFmtId="0" fontId="7" fillId="0" borderId="0" xfId="8" applyAlignment="1">
      <alignment wrapText="1"/>
    </xf>
    <xf numFmtId="10" fontId="7" fillId="0" borderId="0" xfId="16" applyNumberFormat="1" applyFill="1" applyAlignment="1">
      <alignment wrapText="1"/>
    </xf>
    <xf numFmtId="0" fontId="3" fillId="0" borderId="0" xfId="2" applyFont="1"/>
    <xf numFmtId="0" fontId="17" fillId="0" borderId="0" xfId="3" applyFont="1"/>
    <xf numFmtId="0" fontId="3" fillId="0" borderId="0" xfId="3"/>
    <xf numFmtId="0" fontId="34" fillId="0" borderId="0" xfId="3" applyFont="1" applyAlignment="1">
      <alignment horizontal="center" wrapText="1"/>
    </xf>
    <xf numFmtId="0" fontId="3" fillId="0" borderId="0" xfId="3" applyAlignment="1">
      <alignment horizontal="left"/>
    </xf>
    <xf numFmtId="3" fontId="3" fillId="0" borderId="0" xfId="3" applyNumberFormat="1"/>
    <xf numFmtId="3" fontId="3" fillId="0" borderId="0" xfId="3" applyNumberFormat="1" applyAlignment="1">
      <alignment wrapText="1"/>
    </xf>
    <xf numFmtId="0" fontId="39" fillId="0" borderId="0" xfId="3" applyFont="1"/>
    <xf numFmtId="0" fontId="3" fillId="0" borderId="0" xfId="3" applyFont="1" applyAlignment="1">
      <alignment horizontal="left"/>
    </xf>
    <xf numFmtId="0" fontId="32" fillId="0" borderId="0" xfId="3" applyFont="1" applyAlignment="1">
      <alignment horizontal="left" wrapText="1"/>
    </xf>
    <xf numFmtId="0" fontId="32" fillId="0" borderId="0" xfId="3" applyFont="1"/>
    <xf numFmtId="0" fontId="7" fillId="29" borderId="0" xfId="7" applyFill="1" applyAlignment="1">
      <alignment wrapText="1"/>
    </xf>
    <xf numFmtId="166" fontId="3" fillId="0" borderId="0" xfId="2" applyNumberFormat="1" applyFont="1" applyFill="1"/>
    <xf numFmtId="0" fontId="4" fillId="0" borderId="0" xfId="87" applyAlignment="1">
      <alignment wrapText="1"/>
    </xf>
    <xf numFmtId="3" fontId="13" fillId="7" borderId="0" xfId="87" applyNumberFormat="1" applyFont="1" applyFill="1" applyAlignment="1">
      <alignment horizontal="left" wrapText="1"/>
    </xf>
    <xf numFmtId="3" fontId="4" fillId="0" borderId="0" xfId="87" applyNumberFormat="1" applyAlignment="1">
      <alignment wrapText="1"/>
    </xf>
    <xf numFmtId="0" fontId="8" fillId="2" borderId="0" xfId="87" applyFont="1" applyFill="1" applyAlignment="1">
      <alignment horizontal="left" wrapText="1"/>
    </xf>
    <xf numFmtId="0" fontId="13" fillId="7" borderId="0" xfId="87" applyFont="1" applyFill="1" applyAlignment="1">
      <alignment horizontal="left" wrapText="1"/>
    </xf>
    <xf numFmtId="0" fontId="8" fillId="2" borderId="0" xfId="87" applyFont="1" applyFill="1" applyAlignment="1">
      <alignment horizontal="center" wrapText="1"/>
    </xf>
    <xf numFmtId="0" fontId="43" fillId="0" borderId="0" xfId="0" applyFont="1" applyFill="1" applyBorder="1"/>
    <xf numFmtId="167" fontId="43" fillId="0" borderId="0" xfId="91" applyNumberFormat="1" applyFont="1" applyFill="1" applyBorder="1"/>
    <xf numFmtId="0" fontId="43" fillId="10" borderId="0" xfId="0" applyFont="1" applyFill="1" applyBorder="1"/>
    <xf numFmtId="167" fontId="43" fillId="10" borderId="0" xfId="91" applyNumberFormat="1" applyFont="1" applyFill="1" applyBorder="1"/>
    <xf numFmtId="167" fontId="43" fillId="48" borderId="0" xfId="91" applyNumberFormat="1" applyFont="1" applyFill="1" applyBorder="1"/>
    <xf numFmtId="167" fontId="43" fillId="10" borderId="0" xfId="91" applyNumberFormat="1" applyFont="1" applyFill="1" applyBorder="1" applyAlignment="1">
      <alignment horizontal="right"/>
    </xf>
    <xf numFmtId="0" fontId="4" fillId="10" borderId="0" xfId="7" applyFont="1" applyFill="1" applyAlignment="1">
      <alignment wrapText="1"/>
    </xf>
    <xf numFmtId="0" fontId="9" fillId="0" borderId="0" xfId="6" quotePrefix="1" applyFont="1" applyAlignment="1">
      <alignment horizontal="left" wrapText="1"/>
    </xf>
    <xf numFmtId="0" fontId="7" fillId="0" borderId="0" xfId="6" applyAlignment="1">
      <alignment wrapText="1"/>
    </xf>
    <xf numFmtId="0" fontId="9" fillId="0" borderId="0" xfId="7" applyFont="1" applyAlignment="1">
      <alignment wrapText="1"/>
    </xf>
    <xf numFmtId="0" fontId="7" fillId="0" borderId="0" xfId="7" applyAlignment="1">
      <alignment wrapText="1"/>
    </xf>
    <xf numFmtId="0" fontId="4" fillId="0" borderId="0" xfId="7" quotePrefix="1" applyFont="1" applyAlignment="1">
      <alignment horizontal="left" wrapText="1"/>
    </xf>
    <xf numFmtId="0" fontId="34" fillId="0" borderId="0" xfId="3" applyFont="1" applyFill="1" applyAlignment="1">
      <alignment horizontal="center" wrapText="1"/>
    </xf>
    <xf numFmtId="0" fontId="32" fillId="0" borderId="0" xfId="3" applyFont="1" applyFill="1" applyAlignment="1">
      <alignment horizontal="left" wrapText="1"/>
    </xf>
    <xf numFmtId="0" fontId="32" fillId="0" borderId="0" xfId="3" applyFont="1" applyFill="1" applyAlignment="1">
      <alignment wrapText="1"/>
    </xf>
    <xf numFmtId="0" fontId="9" fillId="0" borderId="0" xfId="8" applyFont="1" applyAlignment="1">
      <alignment wrapText="1"/>
    </xf>
    <xf numFmtId="0" fontId="7" fillId="0" borderId="0" xfId="8" applyAlignment="1">
      <alignment wrapText="1"/>
    </xf>
    <xf numFmtId="0" fontId="4" fillId="0" borderId="0" xfId="8" quotePrefix="1" applyFont="1" applyAlignment="1">
      <alignment horizontal="left" wrapText="1"/>
    </xf>
    <xf numFmtId="0" fontId="12" fillId="5" borderId="0" xfId="8" applyFont="1" applyFill="1" applyAlignment="1">
      <alignment horizontal="center" wrapText="1"/>
    </xf>
    <xf numFmtId="0" fontId="9" fillId="0" borderId="0" xfId="9" applyFont="1" applyAlignment="1">
      <alignment wrapText="1"/>
    </xf>
    <xf numFmtId="0" fontId="7" fillId="0" borderId="0" xfId="9" applyAlignment="1">
      <alignment wrapText="1"/>
    </xf>
    <xf numFmtId="0" fontId="4" fillId="0" borderId="0" xfId="9" quotePrefix="1" applyFont="1" applyAlignment="1">
      <alignment horizontal="left" wrapText="1"/>
    </xf>
    <xf numFmtId="0" fontId="12" fillId="5" borderId="0" xfId="9" applyFont="1" applyFill="1" applyAlignment="1">
      <alignment horizontal="center" wrapText="1"/>
    </xf>
    <xf numFmtId="0" fontId="9" fillId="0" borderId="0" xfId="10" applyFont="1" applyAlignment="1">
      <alignment wrapText="1"/>
    </xf>
    <xf numFmtId="0" fontId="7" fillId="0" borderId="0" xfId="10" applyAlignment="1">
      <alignment wrapText="1"/>
    </xf>
    <xf numFmtId="0" fontId="4" fillId="0" borderId="0" xfId="10" quotePrefix="1" applyFont="1" applyAlignment="1">
      <alignment horizontal="left" wrapText="1"/>
    </xf>
    <xf numFmtId="0" fontId="12" fillId="5" borderId="0" xfId="10" applyFont="1" applyFill="1" applyAlignment="1">
      <alignment horizontal="center" wrapText="1"/>
    </xf>
    <xf numFmtId="0" fontId="9" fillId="0" borderId="0" xfId="11" applyFont="1" applyAlignment="1">
      <alignment wrapText="1"/>
    </xf>
    <xf numFmtId="0" fontId="7" fillId="0" borderId="0" xfId="11" applyAlignment="1">
      <alignment wrapText="1"/>
    </xf>
    <xf numFmtId="0" fontId="4" fillId="0" borderId="0" xfId="11" quotePrefix="1" applyFont="1" applyAlignment="1">
      <alignment horizontal="left" wrapText="1"/>
    </xf>
    <xf numFmtId="0" fontId="12" fillId="5" borderId="0" xfId="11" applyFont="1" applyFill="1" applyAlignment="1">
      <alignment horizontal="center" wrapText="1"/>
    </xf>
    <xf numFmtId="0" fontId="9" fillId="0" borderId="0" xfId="12" quotePrefix="1" applyFont="1" applyAlignment="1">
      <alignment horizontal="left" wrapText="1"/>
    </xf>
    <xf numFmtId="0" fontId="7" fillId="0" borderId="0" xfId="12" applyAlignment="1">
      <alignment wrapText="1"/>
    </xf>
    <xf numFmtId="0" fontId="9" fillId="0" borderId="0" xfId="29" quotePrefix="1" applyFont="1" applyAlignment="1">
      <alignment wrapText="1"/>
    </xf>
    <xf numFmtId="0" fontId="4" fillId="0" borderId="0" xfId="29" applyAlignment="1">
      <alignment wrapText="1"/>
    </xf>
    <xf numFmtId="0" fontId="3" fillId="0" borderId="0" xfId="0" applyFont="1" applyAlignment="1">
      <alignment horizontal="left" wrapText="1"/>
    </xf>
    <xf numFmtId="0" fontId="33" fillId="0" borderId="0" xfId="0" applyFont="1" applyAlignment="1">
      <alignment horizontal="left" wrapText="1"/>
    </xf>
    <xf numFmtId="0" fontId="9" fillId="0" borderId="0" xfId="14" applyFont="1" applyAlignment="1">
      <alignment wrapText="1"/>
    </xf>
    <xf numFmtId="0" fontId="7" fillId="0" borderId="0" xfId="14" applyAlignment="1">
      <alignment wrapText="1"/>
    </xf>
    <xf numFmtId="0" fontId="4" fillId="0" borderId="0" xfId="14" quotePrefix="1" applyFont="1" applyAlignment="1">
      <alignment horizontal="left" wrapText="1"/>
    </xf>
    <xf numFmtId="0" fontId="9" fillId="0" borderId="0" xfId="15" applyFont="1" applyAlignment="1">
      <alignment wrapText="1"/>
    </xf>
    <xf numFmtId="0" fontId="7" fillId="0" borderId="0" xfId="15" applyAlignment="1">
      <alignment wrapText="1"/>
    </xf>
    <xf numFmtId="0" fontId="37" fillId="0" borderId="0" xfId="0" applyFont="1" applyFill="1" applyAlignment="1">
      <alignment wrapText="1"/>
    </xf>
    <xf numFmtId="0" fontId="33" fillId="0" borderId="0" xfId="0" applyFont="1" applyFill="1" applyAlignment="1"/>
    <xf numFmtId="0" fontId="4" fillId="0" borderId="0" xfId="15" quotePrefix="1" applyFont="1" applyFill="1" applyAlignment="1">
      <alignment horizontal="left" wrapText="1"/>
    </xf>
    <xf numFmtId="0" fontId="7" fillId="0" borderId="0" xfId="15" applyFill="1" applyAlignment="1">
      <alignment wrapText="1"/>
    </xf>
    <xf numFmtId="0" fontId="9" fillId="0" borderId="0" xfId="16" quotePrefix="1" applyFont="1" applyAlignment="1">
      <alignment horizontal="left" wrapText="1"/>
    </xf>
    <xf numFmtId="0" fontId="7" fillId="0" borderId="0" xfId="16" applyAlignment="1">
      <alignment wrapText="1"/>
    </xf>
    <xf numFmtId="0" fontId="12" fillId="5" borderId="0" xfId="16" applyFont="1" applyFill="1" applyAlignment="1">
      <alignment horizontal="center" wrapText="1"/>
    </xf>
    <xf numFmtId="0" fontId="12" fillId="5" borderId="0" xfId="17" applyFont="1" applyFill="1" applyAlignment="1">
      <alignment horizontal="center" wrapText="1"/>
    </xf>
    <xf numFmtId="0" fontId="7" fillId="0" borderId="0" xfId="17" applyAlignment="1">
      <alignment wrapText="1"/>
    </xf>
    <xf numFmtId="0" fontId="9" fillId="0" borderId="0" xfId="17" quotePrefix="1" applyFont="1" applyAlignment="1">
      <alignment horizontal="left" wrapText="1"/>
    </xf>
    <xf numFmtId="0" fontId="9" fillId="0" borderId="0" xfId="17" applyFont="1" applyAlignment="1">
      <alignment horizontal="left" wrapText="1"/>
    </xf>
    <xf numFmtId="0" fontId="15" fillId="0" borderId="0" xfId="0" quotePrefix="1" applyFont="1" applyAlignment="1">
      <alignment horizontal="left" wrapText="1"/>
    </xf>
    <xf numFmtId="0" fontId="15" fillId="0" borderId="0" xfId="0" applyFont="1" applyAlignment="1">
      <alignment wrapText="1"/>
    </xf>
    <xf numFmtId="0" fontId="9" fillId="0" borderId="0" xfId="18" quotePrefix="1" applyFont="1" applyAlignment="1">
      <alignment horizontal="left" wrapText="1"/>
    </xf>
    <xf numFmtId="0" fontId="7" fillId="0" borderId="0" xfId="18" applyAlignment="1">
      <alignment wrapText="1"/>
    </xf>
    <xf numFmtId="0" fontId="12" fillId="5" borderId="0" xfId="19" applyFont="1" applyFill="1" applyAlignment="1">
      <alignment horizontal="center" wrapText="1"/>
    </xf>
    <xf numFmtId="0" fontId="7" fillId="0" borderId="0" xfId="19" applyAlignment="1">
      <alignment wrapText="1"/>
    </xf>
    <xf numFmtId="0" fontId="9" fillId="0" borderId="0" xfId="19" quotePrefix="1" applyFont="1" applyAlignment="1">
      <alignment horizontal="left" wrapText="1"/>
    </xf>
    <xf numFmtId="0" fontId="9" fillId="0" borderId="0" xfId="19" applyFont="1" applyAlignment="1">
      <alignment horizontal="left" wrapText="1"/>
    </xf>
    <xf numFmtId="0" fontId="12" fillId="5" borderId="0" xfId="20" applyFont="1" applyFill="1" applyAlignment="1">
      <alignment horizontal="center" wrapText="1"/>
    </xf>
    <xf numFmtId="0" fontId="7" fillId="0" borderId="0" xfId="20" applyAlignment="1">
      <alignment wrapText="1"/>
    </xf>
    <xf numFmtId="0" fontId="9" fillId="0" borderId="0" xfId="20" quotePrefix="1" applyFont="1" applyAlignment="1">
      <alignment horizontal="left" wrapText="1"/>
    </xf>
    <xf numFmtId="0" fontId="9" fillId="0" borderId="0" xfId="20" applyFont="1" applyAlignment="1">
      <alignment horizontal="left" wrapText="1"/>
    </xf>
    <xf numFmtId="0" fontId="9" fillId="0" borderId="0" xfId="21" quotePrefix="1" applyFont="1" applyAlignment="1">
      <alignment horizontal="left" wrapText="1"/>
    </xf>
    <xf numFmtId="0" fontId="9" fillId="0" borderId="0" xfId="21" applyFont="1" applyAlignment="1">
      <alignment horizontal="left" wrapText="1"/>
    </xf>
    <xf numFmtId="0" fontId="9" fillId="0" borderId="0" xfId="22" quotePrefix="1" applyFont="1" applyAlignment="1">
      <alignment horizontal="left" wrapText="1"/>
    </xf>
    <xf numFmtId="0" fontId="7" fillId="0" borderId="0" xfId="22" applyAlignment="1">
      <alignment wrapText="1"/>
    </xf>
    <xf numFmtId="0" fontId="9" fillId="0" borderId="0" xfId="23" quotePrefix="1" applyFont="1" applyAlignment="1">
      <alignment horizontal="left" wrapText="1"/>
    </xf>
    <xf numFmtId="0" fontId="7" fillId="0" borderId="0" xfId="23" applyAlignment="1">
      <alignment wrapText="1"/>
    </xf>
    <xf numFmtId="0" fontId="33" fillId="0" borderId="0" xfId="0" applyFont="1" applyAlignment="1">
      <alignment wrapText="1"/>
    </xf>
    <xf numFmtId="0" fontId="33" fillId="0" borderId="0" xfId="0" applyFont="1" applyAlignment="1"/>
    <xf numFmtId="0" fontId="33" fillId="0" borderId="0" xfId="0" quotePrefix="1" applyFont="1" applyAlignment="1">
      <alignment horizontal="left" wrapText="1"/>
    </xf>
    <xf numFmtId="0" fontId="38" fillId="8" borderId="0" xfId="0" applyFont="1" applyFill="1" applyAlignment="1">
      <alignment wrapText="1"/>
    </xf>
    <xf numFmtId="0" fontId="9" fillId="0" borderId="0" xfId="24" quotePrefix="1" applyFont="1" applyAlignment="1">
      <alignment horizontal="left" wrapText="1"/>
    </xf>
    <xf numFmtId="0" fontId="7" fillId="0" borderId="0" xfId="24" applyAlignment="1">
      <alignment wrapText="1"/>
    </xf>
    <xf numFmtId="0" fontId="38" fillId="0" borderId="0" xfId="0" quotePrefix="1" applyFont="1" applyAlignment="1">
      <alignment horizontal="left" wrapText="1"/>
    </xf>
    <xf numFmtId="0" fontId="3" fillId="0" borderId="0" xfId="0" applyFont="1" applyAlignment="1">
      <alignment wrapText="1"/>
    </xf>
    <xf numFmtId="0" fontId="9" fillId="0" borderId="0" xfId="25" quotePrefix="1" applyFont="1" applyAlignment="1">
      <alignment horizontal="left" wrapText="1"/>
    </xf>
    <xf numFmtId="0" fontId="9" fillId="0" borderId="0" xfId="25" applyFont="1" applyAlignment="1">
      <alignment horizontal="left" wrapText="1"/>
    </xf>
    <xf numFmtId="0" fontId="39" fillId="0" borderId="0" xfId="0" quotePrefix="1" applyFont="1" applyAlignment="1">
      <alignment horizontal="left" wrapText="1"/>
    </xf>
    <xf numFmtId="0" fontId="0" fillId="0" borderId="0" xfId="0" applyAlignment="1">
      <alignment wrapText="1"/>
    </xf>
    <xf numFmtId="0" fontId="9" fillId="0" borderId="0" xfId="26" applyFont="1" applyAlignment="1">
      <alignment wrapText="1"/>
    </xf>
    <xf numFmtId="0" fontId="7" fillId="0" borderId="0" xfId="26" applyAlignment="1">
      <alignment wrapText="1"/>
    </xf>
    <xf numFmtId="0" fontId="9" fillId="0" borderId="0" xfId="27" quotePrefix="1" applyFont="1" applyAlignment="1">
      <alignment horizontal="left" wrapText="1"/>
    </xf>
    <xf numFmtId="0" fontId="7" fillId="0" borderId="0" xfId="27" applyAlignment="1">
      <alignment wrapText="1"/>
    </xf>
    <xf numFmtId="0" fontId="39" fillId="0" borderId="0" xfId="0" applyFont="1" applyAlignment="1">
      <alignment wrapText="1"/>
    </xf>
  </cellXfs>
  <cellStyles count="92">
    <cellStyle name="20% - Accent1" xfId="63" builtinId="30" customBuiltin="1"/>
    <cellStyle name="20% - Accent1 2" xfId="33" xr:uid="{00000000-0005-0000-0000-000001000000}"/>
    <cellStyle name="20% - Accent2" xfId="67" builtinId="34" customBuiltin="1"/>
    <cellStyle name="20% - Accent2 2" xfId="34" xr:uid="{00000000-0005-0000-0000-000003000000}"/>
    <cellStyle name="20% - Accent3" xfId="71" builtinId="38" customBuiltin="1"/>
    <cellStyle name="20% - Accent3 2" xfId="35" xr:uid="{00000000-0005-0000-0000-000005000000}"/>
    <cellStyle name="20% - Accent4" xfId="75" builtinId="42" customBuiltin="1"/>
    <cellStyle name="20% - Accent4 2" xfId="36" xr:uid="{00000000-0005-0000-0000-000007000000}"/>
    <cellStyle name="20% - Accent5" xfId="79" builtinId="46" customBuiltin="1"/>
    <cellStyle name="20% - Accent5 2" xfId="37" xr:uid="{00000000-0005-0000-0000-000009000000}"/>
    <cellStyle name="20% - Accent6" xfId="83" builtinId="50" customBuiltin="1"/>
    <cellStyle name="20% - Accent6 2" xfId="38" xr:uid="{00000000-0005-0000-0000-00000B000000}"/>
    <cellStyle name="40% - Accent1" xfId="64" builtinId="31" customBuiltin="1"/>
    <cellStyle name="40% - Accent1 2" xfId="39" xr:uid="{00000000-0005-0000-0000-00000D000000}"/>
    <cellStyle name="40% - Accent2" xfId="68" builtinId="35" customBuiltin="1"/>
    <cellStyle name="40% - Accent2 2" xfId="40" xr:uid="{00000000-0005-0000-0000-00000F000000}"/>
    <cellStyle name="40% - Accent3" xfId="72" builtinId="39" customBuiltin="1"/>
    <cellStyle name="40% - Accent3 2" xfId="41" xr:uid="{00000000-0005-0000-0000-000011000000}"/>
    <cellStyle name="40% - Accent4" xfId="76" builtinId="43" customBuiltin="1"/>
    <cellStyle name="40% - Accent4 2" xfId="42" xr:uid="{00000000-0005-0000-0000-000013000000}"/>
    <cellStyle name="40% - Accent5" xfId="80" builtinId="47" customBuiltin="1"/>
    <cellStyle name="40% - Accent5 2" xfId="43" xr:uid="{00000000-0005-0000-0000-000015000000}"/>
    <cellStyle name="40% - Accent6" xfId="84" builtinId="51" customBuiltin="1"/>
    <cellStyle name="40% - Accent6 2" xfId="44" xr:uid="{00000000-0005-0000-0000-000017000000}"/>
    <cellStyle name="60% - Accent1" xfId="65" builtinId="32" customBuiltin="1"/>
    <cellStyle name="60% - Accent2" xfId="69" builtinId="36" customBuiltin="1"/>
    <cellStyle name="60% - Accent3" xfId="73" builtinId="40" customBuiltin="1"/>
    <cellStyle name="60% - Accent4" xfId="77" builtinId="44" customBuiltin="1"/>
    <cellStyle name="60% - Accent5" xfId="81" builtinId="48" customBuiltin="1"/>
    <cellStyle name="60% - Accent6" xfId="85" builtinId="52" customBuiltin="1"/>
    <cellStyle name="Accent1" xfId="62" builtinId="29" customBuiltin="1"/>
    <cellStyle name="Accent2" xfId="66" builtinId="33" customBuiltin="1"/>
    <cellStyle name="Accent3" xfId="70" builtinId="37" customBuiltin="1"/>
    <cellStyle name="Accent4" xfId="74" builtinId="41" customBuiltin="1"/>
    <cellStyle name="Accent5" xfId="78" builtinId="45" customBuiltin="1"/>
    <cellStyle name="Accent6" xfId="82" builtinId="49" customBuiltin="1"/>
    <cellStyle name="Bad" xfId="52" builtinId="27" customBuiltin="1"/>
    <cellStyle name="Calculation" xfId="56" builtinId="22" customBuiltin="1"/>
    <cellStyle name="Check Cell" xfId="58" builtinId="23" customBuiltin="1"/>
    <cellStyle name="Comma 2" xfId="88" xr:uid="{00000000-0005-0000-0000-000027000000}"/>
    <cellStyle name="Explanatory Text" xfId="60" builtinId="53" customBuiltin="1"/>
    <cellStyle name="Good" xfId="51" builtinId="26" customBuiltin="1"/>
    <cellStyle name="Heading 1" xfId="47" builtinId="16" customBuiltin="1"/>
    <cellStyle name="Heading 2" xfId="48" builtinId="17" customBuiltin="1"/>
    <cellStyle name="Heading 3" xfId="49" builtinId="18" customBuiltin="1"/>
    <cellStyle name="Heading 4" xfId="50" builtinId="19" customBuiltin="1"/>
    <cellStyle name="Hyperlink" xfId="1" builtinId="8"/>
    <cellStyle name="Input" xfId="54" builtinId="20" customBuiltin="1"/>
    <cellStyle name="Linked Cell" xfId="57" builtinId="24" customBuiltin="1"/>
    <cellStyle name="Neutral" xfId="53" builtinId="28" customBuiltin="1"/>
    <cellStyle name="Normal" xfId="0" builtinId="0"/>
    <cellStyle name="Normal 2" xfId="2" xr:uid="{00000000-0005-0000-0000-000033000000}"/>
    <cellStyle name="Normal 2 2" xfId="3" xr:uid="{00000000-0005-0000-0000-000034000000}"/>
    <cellStyle name="Normal 2 3" xfId="89" xr:uid="{00000000-0005-0000-0000-000035000000}"/>
    <cellStyle name="Normal 3" xfId="4" xr:uid="{00000000-0005-0000-0000-000036000000}"/>
    <cellStyle name="Normal 3 2" xfId="32" xr:uid="{00000000-0005-0000-0000-000037000000}"/>
    <cellStyle name="Normal 4" xfId="5" xr:uid="{00000000-0005-0000-0000-000038000000}"/>
    <cellStyle name="Normal 5" xfId="30" xr:uid="{00000000-0005-0000-0000-000039000000}"/>
    <cellStyle name="Normal 6" xfId="86" xr:uid="{00000000-0005-0000-0000-00003A000000}"/>
    <cellStyle name="Normal_a2" xfId="6" xr:uid="{00000000-0005-0000-0000-00003B000000}"/>
    <cellStyle name="Normal_a3" xfId="7" xr:uid="{00000000-0005-0000-0000-00003C000000}"/>
    <cellStyle name="Normal_a4" xfId="8" xr:uid="{00000000-0005-0000-0000-00003D000000}"/>
    <cellStyle name="Normal_a5" xfId="9" xr:uid="{00000000-0005-0000-0000-00003E000000}"/>
    <cellStyle name="Normal_a6" xfId="10" xr:uid="{00000000-0005-0000-0000-00003F000000}"/>
    <cellStyle name="Normal_a7" xfId="11" xr:uid="{00000000-0005-0000-0000-000040000000}"/>
    <cellStyle name="Normal_b1" xfId="12" xr:uid="{00000000-0005-0000-0000-000041000000}"/>
    <cellStyle name="Normal_b1 2" xfId="87" xr:uid="{00000000-0005-0000-0000-000042000000}"/>
    <cellStyle name="Normal_b3" xfId="13" xr:uid="{00000000-0005-0000-0000-000043000000}"/>
    <cellStyle name="Normal_b3 2" xfId="29" xr:uid="{00000000-0005-0000-0000-000044000000}"/>
    <cellStyle name="Normal_c2" xfId="14" xr:uid="{00000000-0005-0000-0000-000045000000}"/>
    <cellStyle name="Normal_d1" xfId="15" xr:uid="{00000000-0005-0000-0000-000046000000}"/>
    <cellStyle name="Normal_f1a" xfId="16" xr:uid="{00000000-0005-0000-0000-000047000000}"/>
    <cellStyle name="Normal_f1b" xfId="17" xr:uid="{00000000-0005-0000-0000-000048000000}"/>
    <cellStyle name="Normal_g2" xfId="18" xr:uid="{00000000-0005-0000-0000-000049000000}"/>
    <cellStyle name="Normal_h2a" xfId="19" xr:uid="{00000000-0005-0000-0000-00004A000000}"/>
    <cellStyle name="Normal_h2b" xfId="20" xr:uid="{00000000-0005-0000-0000-00004B000000}"/>
    <cellStyle name="Normal_i1" xfId="21" xr:uid="{00000000-0005-0000-0000-00004C000000}"/>
    <cellStyle name="Normal_i2" xfId="22" xr:uid="{00000000-0005-0000-0000-00004D000000}"/>
    <cellStyle name="Normal_j1" xfId="23" xr:uid="{00000000-0005-0000-0000-00004E000000}"/>
    <cellStyle name="Normal_k2" xfId="24" xr:uid="{00000000-0005-0000-0000-00004F000000}"/>
    <cellStyle name="Normal_k2a" xfId="25" xr:uid="{00000000-0005-0000-0000-000050000000}"/>
    <cellStyle name="Normal_k2a2" xfId="26" xr:uid="{00000000-0005-0000-0000-000051000000}"/>
    <cellStyle name="Normal_k2a2 2" xfId="31" xr:uid="{00000000-0005-0000-0000-000052000000}"/>
    <cellStyle name="Normal_k3" xfId="27" xr:uid="{00000000-0005-0000-0000-000053000000}"/>
    <cellStyle name="Note 2" xfId="45" xr:uid="{00000000-0005-0000-0000-000054000000}"/>
    <cellStyle name="Note 2 2" xfId="90" xr:uid="{00000000-0005-0000-0000-000055000000}"/>
    <cellStyle name="Output" xfId="55" builtinId="21" customBuiltin="1"/>
    <cellStyle name="Percent" xfId="91" builtinId="5"/>
    <cellStyle name="Percent 3" xfId="28" xr:uid="{00000000-0005-0000-0000-000058000000}"/>
    <cellStyle name="Title" xfId="46" builtinId="15" customBuiltin="1"/>
    <cellStyle name="Total" xfId="61" builtinId="25" customBuiltin="1"/>
    <cellStyle name="Warning Text" xfId="59" builtinId="11"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lectronicinfo.ca/"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cholarsportal.info/"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hyperlink" Target="http://www.myhuron.ca/clubs/" TargetMode="External"/><Relationship Id="rId1" Type="http://schemas.openxmlformats.org/officeDocument/2006/relationships/hyperlink" Target="http://www.uwo.ca/campus_life/index.html"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huronuc.ca/CurrentStudents/StudentLifeandSupportServices/CampusCommunityresidenc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workbookViewId="0">
      <selection activeCell="C3" sqref="C3"/>
    </sheetView>
  </sheetViews>
  <sheetFormatPr baseColWidth="10" defaultColWidth="8.83203125" defaultRowHeight="13"/>
  <sheetData>
    <row r="1" spans="1:2">
      <c r="A1" s="131" t="s">
        <v>328</v>
      </c>
      <c r="B1" s="130"/>
    </row>
    <row r="2" spans="1:2">
      <c r="A2" s="130"/>
      <c r="B2" s="130"/>
    </row>
    <row r="3" spans="1:2">
      <c r="A3" s="188"/>
      <c r="B3" s="187" t="s">
        <v>329</v>
      </c>
    </row>
    <row r="4" spans="1:2">
      <c r="A4" s="189"/>
      <c r="B4" s="187" t="s">
        <v>330</v>
      </c>
    </row>
    <row r="5" spans="1:2">
      <c r="A5" s="214"/>
      <c r="B5" s="187" t="s">
        <v>331</v>
      </c>
    </row>
    <row r="6" spans="1:2">
      <c r="A6" s="190"/>
      <c r="B6" s="187" t="s">
        <v>474</v>
      </c>
    </row>
    <row r="7" spans="1:2">
      <c r="A7" s="215"/>
      <c r="B7" s="216" t="s">
        <v>475</v>
      </c>
    </row>
    <row r="8" spans="1:2">
      <c r="A8" s="130"/>
      <c r="B8" s="130"/>
    </row>
    <row r="9" spans="1:2">
      <c r="A9" s="131" t="s">
        <v>476</v>
      </c>
      <c r="B9" s="130"/>
    </row>
    <row r="10" spans="1:2">
      <c r="A10" s="130"/>
      <c r="B10" s="130"/>
    </row>
    <row r="11" spans="1:2">
      <c r="A11" s="187" t="s">
        <v>477</v>
      </c>
      <c r="B11" s="187" t="s">
        <v>478</v>
      </c>
    </row>
    <row r="12" spans="1:2">
      <c r="A12" s="187" t="s">
        <v>479</v>
      </c>
      <c r="B12" s="187" t="s">
        <v>478</v>
      </c>
    </row>
    <row r="13" spans="1:2">
      <c r="A13" s="187" t="s">
        <v>480</v>
      </c>
      <c r="B13" s="187" t="s">
        <v>481</v>
      </c>
    </row>
    <row r="14" spans="1:2">
      <c r="A14" s="187" t="s">
        <v>482</v>
      </c>
      <c r="B14" s="187" t="s">
        <v>481</v>
      </c>
    </row>
    <row r="15" spans="1:2">
      <c r="A15" s="187" t="s">
        <v>483</v>
      </c>
      <c r="B15" s="187" t="s">
        <v>481</v>
      </c>
    </row>
    <row r="16" spans="1:2">
      <c r="A16" s="187" t="s">
        <v>484</v>
      </c>
      <c r="B16" s="187" t="s">
        <v>481</v>
      </c>
    </row>
    <row r="17" spans="1:2">
      <c r="A17" s="187" t="s">
        <v>485</v>
      </c>
      <c r="B17" s="187" t="s">
        <v>481</v>
      </c>
    </row>
    <row r="18" spans="1:2">
      <c r="A18" s="187" t="s">
        <v>486</v>
      </c>
      <c r="B18" s="187" t="s">
        <v>481</v>
      </c>
    </row>
    <row r="19" spans="1:2">
      <c r="A19" s="130"/>
      <c r="B19" s="130"/>
    </row>
    <row r="20" spans="1:2" ht="15">
      <c r="A20" s="217" t="s">
        <v>487</v>
      </c>
      <c r="B20" s="130"/>
    </row>
    <row r="21" spans="1:2">
      <c r="A21" s="184"/>
      <c r="B21" s="187" t="s">
        <v>488</v>
      </c>
    </row>
    <row r="22" spans="1:2">
      <c r="A22" s="218"/>
      <c r="B22" s="187" t="s">
        <v>489</v>
      </c>
    </row>
    <row r="23" spans="1:2">
      <c r="A23" s="219"/>
      <c r="B23" s="187" t="s">
        <v>490</v>
      </c>
    </row>
    <row r="24" spans="1:2">
      <c r="A24" s="187" t="s">
        <v>491</v>
      </c>
      <c r="B24" s="130"/>
    </row>
    <row r="25" spans="1:2">
      <c r="A25" s="130" t="s">
        <v>492</v>
      </c>
      <c r="B25" s="130"/>
    </row>
    <row r="26" spans="1:2">
      <c r="A26" s="130"/>
      <c r="B26" s="130"/>
    </row>
    <row r="27" spans="1:2">
      <c r="A27" s="220" t="s">
        <v>482</v>
      </c>
      <c r="B27" s="221" t="s">
        <v>493</v>
      </c>
    </row>
    <row r="28" spans="1:2">
      <c r="A28" s="130"/>
      <c r="B28" s="221" t="s">
        <v>494</v>
      </c>
    </row>
    <row r="29" spans="1:2">
      <c r="A29" s="130"/>
      <c r="B29" s="221" t="s">
        <v>495</v>
      </c>
    </row>
    <row r="30" spans="1:2">
      <c r="A30" s="130" t="s">
        <v>496</v>
      </c>
      <c r="B30" s="130" t="s">
        <v>497</v>
      </c>
    </row>
    <row r="31" spans="1:2">
      <c r="A31" s="130" t="s">
        <v>498</v>
      </c>
      <c r="B31" s="130" t="s">
        <v>499</v>
      </c>
    </row>
    <row r="32" spans="1:2">
      <c r="A32" s="130"/>
      <c r="B32" s="13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
  <sheetViews>
    <sheetView workbookViewId="0">
      <selection activeCell="G23" sqref="G23"/>
    </sheetView>
  </sheetViews>
  <sheetFormatPr baseColWidth="10" defaultColWidth="9.1640625" defaultRowHeight="15"/>
  <cols>
    <col min="1" max="1" width="22.33203125" style="14" bestFit="1" customWidth="1"/>
    <col min="2" max="2" width="10.5" style="14" bestFit="1" customWidth="1"/>
    <col min="3" max="3" width="15.33203125" style="14" bestFit="1" customWidth="1"/>
    <col min="4" max="4" width="10.5" style="14" bestFit="1" customWidth="1"/>
    <col min="5" max="5" width="15.33203125" style="14" bestFit="1" customWidth="1"/>
    <col min="6" max="6" width="10.5" style="14" bestFit="1" customWidth="1"/>
    <col min="7" max="7" width="15.33203125" style="14" bestFit="1" customWidth="1"/>
    <col min="8" max="16384" width="9.1640625" style="14"/>
  </cols>
  <sheetData>
    <row r="1" spans="1:8" ht="24" customHeight="1">
      <c r="A1" s="286" t="s">
        <v>51</v>
      </c>
      <c r="B1" s="287"/>
      <c r="C1" s="287"/>
      <c r="D1" s="287"/>
      <c r="E1" s="287"/>
      <c r="F1" s="287"/>
      <c r="G1" s="287"/>
      <c r="H1" s="287"/>
    </row>
    <row r="3" spans="1:8">
      <c r="A3" s="288" t="s">
        <v>358</v>
      </c>
      <c r="B3" s="287"/>
      <c r="C3" s="287"/>
      <c r="D3" s="287"/>
      <c r="E3" s="287"/>
      <c r="F3" s="287"/>
      <c r="G3" s="287"/>
      <c r="H3" s="287"/>
    </row>
    <row r="5" spans="1:8" ht="41.25" customHeight="1">
      <c r="A5" s="289"/>
      <c r="B5" s="289" t="s">
        <v>11</v>
      </c>
      <c r="C5" s="287"/>
      <c r="D5" s="289" t="s">
        <v>7</v>
      </c>
      <c r="E5" s="287"/>
      <c r="F5" s="289" t="s">
        <v>8</v>
      </c>
      <c r="G5" s="287"/>
    </row>
    <row r="6" spans="1:8" ht="16">
      <c r="A6" s="15" t="s">
        <v>52</v>
      </c>
      <c r="B6" s="16" t="s">
        <v>53</v>
      </c>
      <c r="C6" s="16" t="s">
        <v>54</v>
      </c>
      <c r="D6" s="16" t="s">
        <v>53</v>
      </c>
      <c r="E6" s="16" t="s">
        <v>54</v>
      </c>
      <c r="F6" s="16" t="s">
        <v>53</v>
      </c>
      <c r="G6" s="16" t="s">
        <v>54</v>
      </c>
    </row>
    <row r="7" spans="1:8" ht="16">
      <c r="A7" s="14" t="s">
        <v>55</v>
      </c>
      <c r="B7" s="14">
        <v>978</v>
      </c>
      <c r="C7" s="14">
        <v>116</v>
      </c>
      <c r="D7" s="14">
        <f>'A6'!D34</f>
        <v>0</v>
      </c>
      <c r="E7" s="14">
        <f>'A6'!D35</f>
        <v>0</v>
      </c>
      <c r="F7" s="14">
        <f>'A6'!F34</f>
        <v>0</v>
      </c>
      <c r="G7" s="14">
        <f>'A6'!F35</f>
        <v>0</v>
      </c>
    </row>
    <row r="9" spans="1:8">
      <c r="A9" s="145" t="s">
        <v>308</v>
      </c>
    </row>
    <row r="10" spans="1:8">
      <c r="A10" s="145" t="s">
        <v>311</v>
      </c>
    </row>
  </sheetData>
  <sheetProtection formatCells="0" formatColumns="0" formatRows="0" insertColumns="0" insertRows="0" insertHyperlinks="0" deleteColumns="0" deleteRows="0" sort="0" autoFilter="0" pivotTables="0"/>
  <mergeCells count="6">
    <mergeCell ref="A1:H1"/>
    <mergeCell ref="A3:H3"/>
    <mergeCell ref="A5"/>
    <mergeCell ref="B5:C5"/>
    <mergeCell ref="D5:E5"/>
    <mergeCell ref="F5:G5"/>
  </mergeCells>
  <phoneticPr fontId="1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68"/>
  <sheetViews>
    <sheetView topLeftCell="A38" workbookViewId="0">
      <selection activeCell="K22" sqref="K22"/>
    </sheetView>
  </sheetViews>
  <sheetFormatPr baseColWidth="10" defaultColWidth="9.1640625" defaultRowHeight="15"/>
  <cols>
    <col min="1" max="1" width="38.83203125" style="17" bestFit="1" customWidth="1"/>
    <col min="2" max="2" width="33.5" style="17" customWidth="1"/>
    <col min="3" max="3" width="30" style="17" customWidth="1"/>
    <col min="4" max="4" width="26.5" style="17" customWidth="1"/>
    <col min="5" max="16384" width="9.1640625" style="17"/>
  </cols>
  <sheetData>
    <row r="1" spans="1:8" ht="24" customHeight="1">
      <c r="A1" s="290" t="s">
        <v>359</v>
      </c>
      <c r="B1" s="291"/>
      <c r="C1" s="291"/>
      <c r="D1" s="291"/>
      <c r="E1" s="291"/>
      <c r="F1" s="291"/>
      <c r="G1" s="291"/>
      <c r="H1" s="291"/>
    </row>
    <row r="3" spans="1:8">
      <c r="A3" s="291" t="s">
        <v>56</v>
      </c>
      <c r="B3" s="291"/>
      <c r="C3" s="291"/>
      <c r="D3" s="291"/>
      <c r="E3" s="291"/>
      <c r="F3" s="291"/>
      <c r="G3" s="291"/>
      <c r="H3" s="291"/>
    </row>
    <row r="5" spans="1:8" ht="35.25" customHeight="1">
      <c r="A5" s="256" t="s">
        <v>10</v>
      </c>
      <c r="B5" s="258" t="s">
        <v>57</v>
      </c>
      <c r="C5" s="258" t="s">
        <v>58</v>
      </c>
      <c r="D5" s="258" t="s">
        <v>59</v>
      </c>
    </row>
    <row r="6" spans="1:8">
      <c r="A6" s="257" t="s">
        <v>60</v>
      </c>
      <c r="B6" s="257"/>
      <c r="C6" s="257"/>
      <c r="D6" s="257"/>
    </row>
    <row r="7" spans="1:8" ht="16">
      <c r="A7" s="253" t="s">
        <v>61</v>
      </c>
      <c r="B7" s="255"/>
      <c r="C7" s="255"/>
      <c r="D7" s="255">
        <v>0</v>
      </c>
    </row>
    <row r="8" spans="1:8" ht="16">
      <c r="A8" s="253" t="s">
        <v>62</v>
      </c>
      <c r="B8" s="255"/>
      <c r="C8" s="255"/>
      <c r="D8" s="255">
        <v>0</v>
      </c>
    </row>
    <row r="9" spans="1:8" ht="16">
      <c r="A9" s="253" t="s">
        <v>63</v>
      </c>
      <c r="B9" s="255"/>
      <c r="C9" s="255"/>
      <c r="D9" s="255">
        <v>0</v>
      </c>
    </row>
    <row r="10" spans="1:8" ht="16">
      <c r="A10" s="253" t="s">
        <v>64</v>
      </c>
      <c r="B10" s="255"/>
      <c r="C10" s="255"/>
      <c r="D10" s="255">
        <v>0</v>
      </c>
    </row>
    <row r="11" spans="1:8">
      <c r="A11" s="253"/>
      <c r="B11" s="255"/>
      <c r="C11" s="255"/>
      <c r="D11" s="255"/>
    </row>
    <row r="12" spans="1:8">
      <c r="A12" s="257" t="s">
        <v>13</v>
      </c>
      <c r="B12" s="254"/>
      <c r="C12" s="254"/>
      <c r="D12" s="257"/>
    </row>
    <row r="13" spans="1:8" ht="16">
      <c r="A13" s="253" t="s">
        <v>61</v>
      </c>
      <c r="B13" s="255"/>
      <c r="C13" s="255"/>
      <c r="D13" s="255">
        <v>0</v>
      </c>
    </row>
    <row r="14" spans="1:8" ht="16">
      <c r="A14" s="253" t="s">
        <v>62</v>
      </c>
      <c r="B14" s="255"/>
      <c r="C14" s="255"/>
      <c r="D14" s="255">
        <v>0</v>
      </c>
    </row>
    <row r="15" spans="1:8" ht="16">
      <c r="A15" s="253" t="s">
        <v>63</v>
      </c>
      <c r="B15" s="255"/>
      <c r="C15" s="255"/>
      <c r="D15" s="255">
        <v>0</v>
      </c>
    </row>
    <row r="16" spans="1:8" ht="16">
      <c r="A16" s="253" t="s">
        <v>64</v>
      </c>
      <c r="B16" s="255"/>
      <c r="C16" s="255"/>
      <c r="D16" s="255">
        <v>0</v>
      </c>
    </row>
    <row r="17" spans="1:4">
      <c r="A17" s="253"/>
      <c r="B17" s="255"/>
      <c r="C17" s="255"/>
      <c r="D17" s="255"/>
    </row>
    <row r="18" spans="1:4">
      <c r="A18" s="257" t="s">
        <v>65</v>
      </c>
      <c r="B18" s="254"/>
      <c r="C18" s="254"/>
      <c r="D18" s="257"/>
    </row>
    <row r="19" spans="1:4" ht="16">
      <c r="A19" s="253" t="s">
        <v>61</v>
      </c>
      <c r="B19" s="255">
        <v>97</v>
      </c>
      <c r="C19" s="255">
        <v>45</v>
      </c>
      <c r="D19" s="255">
        <v>142</v>
      </c>
    </row>
    <row r="20" spans="1:4" ht="16">
      <c r="A20" s="253" t="s">
        <v>62</v>
      </c>
      <c r="B20" s="255">
        <v>40</v>
      </c>
      <c r="C20" s="255">
        <v>13</v>
      </c>
      <c r="D20" s="255">
        <v>53</v>
      </c>
    </row>
    <row r="21" spans="1:4" ht="16">
      <c r="A21" s="253" t="s">
        <v>63</v>
      </c>
      <c r="B21" s="255">
        <v>650</v>
      </c>
      <c r="C21" s="255">
        <v>225</v>
      </c>
      <c r="D21" s="255">
        <v>875</v>
      </c>
    </row>
    <row r="22" spans="1:4" ht="16">
      <c r="A22" s="253" t="s">
        <v>64</v>
      </c>
      <c r="B22" s="255">
        <v>92</v>
      </c>
      <c r="C22" s="255">
        <v>32</v>
      </c>
      <c r="D22" s="255">
        <v>124</v>
      </c>
    </row>
    <row r="23" spans="1:4">
      <c r="A23" s="253"/>
      <c r="B23" s="255"/>
      <c r="C23" s="255"/>
      <c r="D23" s="255"/>
    </row>
    <row r="24" spans="1:4">
      <c r="A24" s="257" t="s">
        <v>66</v>
      </c>
      <c r="B24" s="254"/>
      <c r="C24" s="254"/>
      <c r="D24" s="257"/>
    </row>
    <row r="25" spans="1:4" ht="16">
      <c r="A25" s="253" t="s">
        <v>61</v>
      </c>
      <c r="B25" s="255"/>
      <c r="C25" s="255"/>
      <c r="D25" s="255">
        <v>0</v>
      </c>
    </row>
    <row r="26" spans="1:4" ht="16">
      <c r="A26" s="253" t="s">
        <v>62</v>
      </c>
      <c r="B26" s="255"/>
      <c r="C26" s="255"/>
      <c r="D26" s="255">
        <v>0</v>
      </c>
    </row>
    <row r="27" spans="1:4" ht="16">
      <c r="A27" s="253" t="s">
        <v>63</v>
      </c>
      <c r="B27" s="255"/>
      <c r="C27" s="255"/>
      <c r="D27" s="255">
        <v>0</v>
      </c>
    </row>
    <row r="28" spans="1:4" ht="16">
      <c r="A28" s="253" t="s">
        <v>64</v>
      </c>
      <c r="B28" s="255"/>
      <c r="C28" s="255"/>
      <c r="D28" s="255">
        <v>0</v>
      </c>
    </row>
    <row r="29" spans="1:4">
      <c r="A29" s="253"/>
      <c r="B29" s="255"/>
      <c r="C29" s="255"/>
      <c r="D29" s="255"/>
    </row>
    <row r="30" spans="1:4">
      <c r="A30" s="257" t="s">
        <v>67</v>
      </c>
      <c r="B30" s="254"/>
      <c r="C30" s="254"/>
      <c r="D30" s="257"/>
    </row>
    <row r="31" spans="1:4" ht="16">
      <c r="A31" s="253" t="s">
        <v>61</v>
      </c>
      <c r="B31" s="255">
        <v>67</v>
      </c>
      <c r="C31" s="255">
        <v>48</v>
      </c>
      <c r="D31" s="255">
        <v>115</v>
      </c>
    </row>
    <row r="32" spans="1:4" ht="16">
      <c r="A32" s="253" t="s">
        <v>62</v>
      </c>
      <c r="B32" s="255">
        <v>24</v>
      </c>
      <c r="C32" s="255">
        <v>12</v>
      </c>
      <c r="D32" s="255">
        <v>36</v>
      </c>
    </row>
    <row r="33" spans="1:4" ht="16">
      <c r="A33" s="253" t="s">
        <v>63</v>
      </c>
      <c r="B33" s="255">
        <v>586</v>
      </c>
      <c r="C33" s="255">
        <v>218</v>
      </c>
      <c r="D33" s="255">
        <v>804</v>
      </c>
    </row>
    <row r="34" spans="1:4" ht="16">
      <c r="A34" s="253" t="s">
        <v>64</v>
      </c>
      <c r="B34" s="255">
        <v>74</v>
      </c>
      <c r="C34" s="255">
        <v>31</v>
      </c>
      <c r="D34" s="255">
        <v>105</v>
      </c>
    </row>
    <row r="35" spans="1:4">
      <c r="A35" s="253"/>
      <c r="B35" s="255"/>
      <c r="C35" s="255"/>
      <c r="D35" s="255"/>
    </row>
    <row r="36" spans="1:4">
      <c r="A36" s="257" t="s">
        <v>17</v>
      </c>
      <c r="B36" s="254"/>
      <c r="C36" s="254"/>
      <c r="D36" s="257"/>
    </row>
    <row r="37" spans="1:4" ht="16">
      <c r="A37" s="253" t="s">
        <v>61</v>
      </c>
      <c r="B37" s="255"/>
      <c r="C37" s="255"/>
      <c r="D37" s="255">
        <v>0</v>
      </c>
    </row>
    <row r="38" spans="1:4" ht="16">
      <c r="A38" s="253" t="s">
        <v>62</v>
      </c>
      <c r="B38" s="255"/>
      <c r="C38" s="255"/>
      <c r="D38" s="255">
        <v>0</v>
      </c>
    </row>
    <row r="39" spans="1:4" ht="16">
      <c r="A39" s="253" t="s">
        <v>63</v>
      </c>
      <c r="B39" s="255"/>
      <c r="C39" s="255"/>
      <c r="D39" s="255">
        <v>0</v>
      </c>
    </row>
    <row r="40" spans="1:4" ht="16">
      <c r="A40" s="253" t="s">
        <v>64</v>
      </c>
      <c r="B40" s="255"/>
      <c r="C40" s="255"/>
      <c r="D40" s="255">
        <v>0</v>
      </c>
    </row>
    <row r="41" spans="1:4">
      <c r="A41" s="253"/>
      <c r="B41" s="255"/>
      <c r="C41" s="255"/>
      <c r="D41" s="255"/>
    </row>
    <row r="42" spans="1:4">
      <c r="A42" s="257" t="s">
        <v>68</v>
      </c>
      <c r="B42" s="254"/>
      <c r="C42" s="254"/>
      <c r="D42" s="257"/>
    </row>
    <row r="43" spans="1:4" ht="16">
      <c r="A43" s="253" t="s">
        <v>61</v>
      </c>
      <c r="B43" s="255"/>
      <c r="C43" s="255"/>
      <c r="D43" s="255">
        <v>0</v>
      </c>
    </row>
    <row r="44" spans="1:4" ht="16">
      <c r="A44" s="253" t="s">
        <v>62</v>
      </c>
      <c r="B44" s="255"/>
      <c r="C44" s="255"/>
      <c r="D44" s="255">
        <v>0</v>
      </c>
    </row>
    <row r="45" spans="1:4" ht="16">
      <c r="A45" s="253" t="s">
        <v>63</v>
      </c>
      <c r="B45" s="255"/>
      <c r="C45" s="255"/>
      <c r="D45" s="255">
        <v>0</v>
      </c>
    </row>
    <row r="46" spans="1:4" ht="16">
      <c r="A46" s="253" t="s">
        <v>64</v>
      </c>
      <c r="B46" s="255"/>
      <c r="C46" s="255"/>
      <c r="D46" s="255">
        <v>0</v>
      </c>
    </row>
    <row r="47" spans="1:4">
      <c r="A47" s="253"/>
      <c r="B47" s="255"/>
      <c r="C47" s="255"/>
      <c r="D47" s="255"/>
    </row>
    <row r="48" spans="1:4">
      <c r="A48" s="257" t="s">
        <v>69</v>
      </c>
      <c r="B48" s="254"/>
      <c r="C48" s="254"/>
      <c r="D48" s="257"/>
    </row>
    <row r="49" spans="1:4" ht="16">
      <c r="A49" s="253" t="s">
        <v>61</v>
      </c>
      <c r="B49" s="255"/>
      <c r="C49" s="255"/>
      <c r="D49" s="255">
        <v>0</v>
      </c>
    </row>
    <row r="50" spans="1:4" ht="16">
      <c r="A50" s="253" t="s">
        <v>62</v>
      </c>
      <c r="B50" s="255"/>
      <c r="C50" s="255"/>
      <c r="D50" s="255">
        <v>0</v>
      </c>
    </row>
    <row r="51" spans="1:4" ht="16">
      <c r="A51" s="253" t="s">
        <v>63</v>
      </c>
      <c r="B51" s="255"/>
      <c r="C51" s="255"/>
      <c r="D51" s="255">
        <v>0</v>
      </c>
    </row>
    <row r="52" spans="1:4" ht="16">
      <c r="A52" s="253" t="s">
        <v>64</v>
      </c>
      <c r="B52" s="255"/>
      <c r="C52" s="255"/>
      <c r="D52" s="255">
        <v>0</v>
      </c>
    </row>
    <row r="53" spans="1:4">
      <c r="A53" s="253"/>
      <c r="B53" s="255"/>
      <c r="C53" s="255"/>
      <c r="D53" s="255"/>
    </row>
    <row r="54" spans="1:4">
      <c r="A54" s="257" t="s">
        <v>70</v>
      </c>
      <c r="B54" s="254"/>
      <c r="C54" s="254"/>
      <c r="D54" s="257"/>
    </row>
    <row r="55" spans="1:4" ht="16">
      <c r="A55" s="253" t="s">
        <v>61</v>
      </c>
      <c r="B55" s="255"/>
      <c r="C55" s="255"/>
      <c r="D55" s="255">
        <v>0</v>
      </c>
    </row>
    <row r="56" spans="1:4" ht="16">
      <c r="A56" s="253" t="s">
        <v>62</v>
      </c>
      <c r="B56" s="255"/>
      <c r="C56" s="255"/>
      <c r="D56" s="255">
        <v>0</v>
      </c>
    </row>
    <row r="57" spans="1:4" ht="16">
      <c r="A57" s="253" t="s">
        <v>63</v>
      </c>
      <c r="B57" s="255"/>
      <c r="C57" s="255"/>
      <c r="D57" s="255">
        <v>0</v>
      </c>
    </row>
    <row r="58" spans="1:4" ht="16">
      <c r="A58" s="253" t="s">
        <v>64</v>
      </c>
      <c r="B58" s="255"/>
      <c r="C58" s="255"/>
      <c r="D58" s="255">
        <v>0</v>
      </c>
    </row>
    <row r="59" spans="1:4">
      <c r="A59" s="253"/>
      <c r="B59" s="255"/>
      <c r="C59" s="255"/>
      <c r="D59" s="255"/>
    </row>
    <row r="60" spans="1:4">
      <c r="A60" s="257" t="s">
        <v>19</v>
      </c>
      <c r="B60" s="254"/>
      <c r="C60" s="254"/>
      <c r="D60" s="257"/>
    </row>
    <row r="61" spans="1:4" ht="16">
      <c r="A61" s="253" t="s">
        <v>61</v>
      </c>
      <c r="B61" s="255"/>
      <c r="C61" s="255"/>
      <c r="D61" s="255">
        <v>0</v>
      </c>
    </row>
    <row r="62" spans="1:4" ht="16">
      <c r="A62" s="253" t="s">
        <v>62</v>
      </c>
      <c r="B62" s="255"/>
      <c r="C62" s="255"/>
      <c r="D62" s="255">
        <v>0</v>
      </c>
    </row>
    <row r="63" spans="1:4" ht="16">
      <c r="A63" s="253" t="s">
        <v>63</v>
      </c>
      <c r="B63" s="255"/>
      <c r="C63" s="255"/>
      <c r="D63" s="255">
        <v>0</v>
      </c>
    </row>
    <row r="64" spans="1:4" ht="16">
      <c r="A64" s="253" t="s">
        <v>64</v>
      </c>
      <c r="B64" s="255"/>
      <c r="C64" s="255"/>
      <c r="D64" s="255">
        <v>0</v>
      </c>
    </row>
    <row r="65" spans="1:4">
      <c r="A65" s="253"/>
      <c r="B65" s="255"/>
      <c r="C65" s="255"/>
      <c r="D65" s="255"/>
    </row>
    <row r="66" spans="1:4">
      <c r="A66" s="257" t="s">
        <v>21</v>
      </c>
      <c r="B66" s="254"/>
      <c r="C66" s="254"/>
      <c r="D66" s="257"/>
    </row>
    <row r="67" spans="1:4" ht="16">
      <c r="A67" s="253" t="s">
        <v>61</v>
      </c>
      <c r="B67" s="255"/>
      <c r="C67" s="255"/>
      <c r="D67" s="255">
        <v>0</v>
      </c>
    </row>
    <row r="68" spans="1:4" ht="16">
      <c r="A68" s="253" t="s">
        <v>62</v>
      </c>
      <c r="B68" s="255"/>
      <c r="C68" s="255"/>
      <c r="D68" s="255">
        <v>0</v>
      </c>
    </row>
    <row r="69" spans="1:4" ht="16">
      <c r="A69" s="253" t="s">
        <v>63</v>
      </c>
      <c r="B69" s="255"/>
      <c r="C69" s="255"/>
      <c r="D69" s="255">
        <v>0</v>
      </c>
    </row>
    <row r="70" spans="1:4" ht="16">
      <c r="A70" s="253" t="s">
        <v>64</v>
      </c>
      <c r="B70" s="255"/>
      <c r="C70" s="255"/>
      <c r="D70" s="255">
        <v>0</v>
      </c>
    </row>
    <row r="71" spans="1:4">
      <c r="A71" s="253"/>
      <c r="B71" s="255"/>
      <c r="C71" s="255"/>
      <c r="D71" s="255"/>
    </row>
    <row r="72" spans="1:4">
      <c r="A72" s="257" t="s">
        <v>71</v>
      </c>
      <c r="B72" s="254"/>
      <c r="C72" s="254"/>
      <c r="D72" s="257"/>
    </row>
    <row r="73" spans="1:4" ht="16">
      <c r="A73" s="253" t="s">
        <v>61</v>
      </c>
      <c r="B73" s="255"/>
      <c r="C73" s="255"/>
      <c r="D73" s="255">
        <v>0</v>
      </c>
    </row>
    <row r="74" spans="1:4" ht="16">
      <c r="A74" s="253" t="s">
        <v>62</v>
      </c>
      <c r="B74" s="255"/>
      <c r="C74" s="255"/>
      <c r="D74" s="255">
        <v>0</v>
      </c>
    </row>
    <row r="75" spans="1:4" ht="16">
      <c r="A75" s="253" t="s">
        <v>63</v>
      </c>
      <c r="B75" s="255"/>
      <c r="C75" s="255"/>
      <c r="D75" s="255">
        <v>0</v>
      </c>
    </row>
    <row r="76" spans="1:4" ht="16">
      <c r="A76" s="253" t="s">
        <v>64</v>
      </c>
      <c r="B76" s="255"/>
      <c r="C76" s="255"/>
      <c r="D76" s="255">
        <v>0</v>
      </c>
    </row>
    <row r="77" spans="1:4">
      <c r="A77" s="253"/>
      <c r="B77" s="255"/>
      <c r="C77" s="255"/>
      <c r="D77" s="255"/>
    </row>
    <row r="78" spans="1:4">
      <c r="A78" s="257" t="s">
        <v>23</v>
      </c>
      <c r="B78" s="254"/>
      <c r="C78" s="254"/>
      <c r="D78" s="257"/>
    </row>
    <row r="79" spans="1:4" ht="16">
      <c r="A79" s="253" t="s">
        <v>61</v>
      </c>
      <c r="B79" s="255"/>
      <c r="C79" s="255"/>
      <c r="D79" s="255">
        <v>0</v>
      </c>
    </row>
    <row r="80" spans="1:4" ht="16">
      <c r="A80" s="253" t="s">
        <v>62</v>
      </c>
      <c r="B80" s="255"/>
      <c r="C80" s="255"/>
      <c r="D80" s="255">
        <v>0</v>
      </c>
    </row>
    <row r="81" spans="1:4" ht="16">
      <c r="A81" s="253" t="s">
        <v>63</v>
      </c>
      <c r="B81" s="255"/>
      <c r="C81" s="255"/>
      <c r="D81" s="255">
        <v>0</v>
      </c>
    </row>
    <row r="82" spans="1:4" ht="16">
      <c r="A82" s="253" t="s">
        <v>64</v>
      </c>
      <c r="B82" s="255"/>
      <c r="C82" s="255"/>
      <c r="D82" s="255">
        <v>0</v>
      </c>
    </row>
    <row r="83" spans="1:4">
      <c r="A83" s="253"/>
      <c r="B83" s="255"/>
      <c r="C83" s="255"/>
      <c r="D83" s="255"/>
    </row>
    <row r="84" spans="1:4">
      <c r="A84" s="257" t="s">
        <v>72</v>
      </c>
      <c r="B84" s="254"/>
      <c r="C84" s="254"/>
      <c r="D84" s="257"/>
    </row>
    <row r="85" spans="1:4" ht="16">
      <c r="A85" s="253" t="s">
        <v>61</v>
      </c>
      <c r="B85" s="255"/>
      <c r="C85" s="255"/>
      <c r="D85" s="255">
        <v>0</v>
      </c>
    </row>
    <row r="86" spans="1:4" ht="16">
      <c r="A86" s="253" t="s">
        <v>62</v>
      </c>
      <c r="B86" s="255"/>
      <c r="C86" s="255"/>
      <c r="D86" s="255">
        <v>0</v>
      </c>
    </row>
    <row r="87" spans="1:4" ht="16">
      <c r="A87" s="253" t="s">
        <v>63</v>
      </c>
      <c r="B87" s="255"/>
      <c r="C87" s="255"/>
      <c r="D87" s="255">
        <v>0</v>
      </c>
    </row>
    <row r="88" spans="1:4" ht="16">
      <c r="A88" s="253" t="s">
        <v>64</v>
      </c>
      <c r="B88" s="255"/>
      <c r="C88" s="255"/>
      <c r="D88" s="255">
        <v>0</v>
      </c>
    </row>
    <row r="89" spans="1:4">
      <c r="A89" s="253"/>
      <c r="B89" s="255"/>
      <c r="C89" s="255"/>
      <c r="D89" s="255"/>
    </row>
    <row r="90" spans="1:4">
      <c r="A90" s="257" t="s">
        <v>73</v>
      </c>
      <c r="B90" s="254"/>
      <c r="C90" s="254"/>
      <c r="D90" s="257"/>
    </row>
    <row r="91" spans="1:4" ht="16">
      <c r="A91" s="253" t="s">
        <v>61</v>
      </c>
      <c r="B91" s="255"/>
      <c r="C91" s="255"/>
      <c r="D91" s="255">
        <v>0</v>
      </c>
    </row>
    <row r="92" spans="1:4" ht="16">
      <c r="A92" s="253" t="s">
        <v>62</v>
      </c>
      <c r="B92" s="255"/>
      <c r="C92" s="255"/>
      <c r="D92" s="255">
        <v>0</v>
      </c>
    </row>
    <row r="93" spans="1:4" ht="16">
      <c r="A93" s="253" t="s">
        <v>63</v>
      </c>
      <c r="B93" s="255"/>
      <c r="C93" s="255"/>
      <c r="D93" s="255">
        <v>0</v>
      </c>
    </row>
    <row r="94" spans="1:4" ht="16">
      <c r="A94" s="253" t="s">
        <v>64</v>
      </c>
      <c r="B94" s="255"/>
      <c r="C94" s="255"/>
      <c r="D94" s="255">
        <v>0</v>
      </c>
    </row>
    <row r="95" spans="1:4">
      <c r="A95" s="253"/>
      <c r="B95" s="255"/>
      <c r="C95" s="255"/>
      <c r="D95" s="255"/>
    </row>
    <row r="96" spans="1:4">
      <c r="A96" s="257" t="s">
        <v>28</v>
      </c>
      <c r="B96" s="254"/>
      <c r="C96" s="254"/>
      <c r="D96" s="257"/>
    </row>
    <row r="97" spans="1:4" ht="16">
      <c r="A97" s="253" t="s">
        <v>61</v>
      </c>
      <c r="B97" s="255"/>
      <c r="C97" s="255"/>
      <c r="D97" s="255">
        <v>0</v>
      </c>
    </row>
    <row r="98" spans="1:4" ht="16">
      <c r="A98" s="253" t="s">
        <v>62</v>
      </c>
      <c r="B98" s="255"/>
      <c r="C98" s="255"/>
      <c r="D98" s="255">
        <v>0</v>
      </c>
    </row>
    <row r="99" spans="1:4" ht="16">
      <c r="A99" s="253" t="s">
        <v>63</v>
      </c>
      <c r="B99" s="255"/>
      <c r="C99" s="255"/>
      <c r="D99" s="255">
        <v>0</v>
      </c>
    </row>
    <row r="100" spans="1:4" ht="16">
      <c r="A100" s="253" t="s">
        <v>64</v>
      </c>
      <c r="B100" s="255"/>
      <c r="C100" s="255"/>
      <c r="D100" s="255">
        <v>0</v>
      </c>
    </row>
    <row r="101" spans="1:4">
      <c r="A101" s="253"/>
      <c r="B101" s="255"/>
      <c r="C101" s="255"/>
      <c r="D101" s="255"/>
    </row>
    <row r="102" spans="1:4">
      <c r="A102" s="257" t="s">
        <v>29</v>
      </c>
      <c r="B102" s="254"/>
      <c r="C102" s="254"/>
      <c r="D102" s="257"/>
    </row>
    <row r="103" spans="1:4" ht="16">
      <c r="A103" s="253" t="s">
        <v>61</v>
      </c>
      <c r="B103" s="255"/>
      <c r="C103" s="255"/>
      <c r="D103" s="255">
        <v>0</v>
      </c>
    </row>
    <row r="104" spans="1:4" ht="16">
      <c r="A104" s="253" t="s">
        <v>62</v>
      </c>
      <c r="B104" s="255"/>
      <c r="C104" s="255"/>
      <c r="D104" s="255">
        <v>0</v>
      </c>
    </row>
    <row r="105" spans="1:4" ht="16">
      <c r="A105" s="253" t="s">
        <v>63</v>
      </c>
      <c r="B105" s="255"/>
      <c r="C105" s="255"/>
      <c r="D105" s="255">
        <v>0</v>
      </c>
    </row>
    <row r="106" spans="1:4" ht="16">
      <c r="A106" s="253" t="s">
        <v>64</v>
      </c>
      <c r="B106" s="255"/>
      <c r="C106" s="255"/>
      <c r="D106" s="255">
        <v>0</v>
      </c>
    </row>
    <row r="107" spans="1:4">
      <c r="A107" s="253"/>
      <c r="B107" s="255"/>
      <c r="C107" s="255"/>
      <c r="D107" s="255"/>
    </row>
    <row r="108" spans="1:4">
      <c r="A108" s="257" t="s">
        <v>32</v>
      </c>
      <c r="B108" s="254"/>
      <c r="C108" s="254"/>
      <c r="D108" s="257"/>
    </row>
    <row r="109" spans="1:4" ht="16">
      <c r="A109" s="253" t="s">
        <v>61</v>
      </c>
      <c r="B109" s="255"/>
      <c r="C109" s="255"/>
      <c r="D109" s="255">
        <v>0</v>
      </c>
    </row>
    <row r="110" spans="1:4" ht="16">
      <c r="A110" s="253" t="s">
        <v>62</v>
      </c>
      <c r="B110" s="255"/>
      <c r="C110" s="255"/>
      <c r="D110" s="255">
        <v>0</v>
      </c>
    </row>
    <row r="111" spans="1:4" ht="16">
      <c r="A111" s="253" t="s">
        <v>63</v>
      </c>
      <c r="B111" s="255"/>
      <c r="C111" s="255"/>
      <c r="D111" s="255">
        <v>0</v>
      </c>
    </row>
    <row r="112" spans="1:4" ht="16">
      <c r="A112" s="253" t="s">
        <v>64</v>
      </c>
      <c r="B112" s="255"/>
      <c r="C112" s="255"/>
      <c r="D112" s="255">
        <v>0</v>
      </c>
    </row>
    <row r="113" spans="1:4">
      <c r="A113" s="253"/>
      <c r="B113" s="255"/>
      <c r="C113" s="255"/>
      <c r="D113" s="255"/>
    </row>
    <row r="114" spans="1:4">
      <c r="A114" s="257" t="s">
        <v>74</v>
      </c>
      <c r="B114" s="254"/>
      <c r="C114" s="254"/>
      <c r="D114" s="257"/>
    </row>
    <row r="115" spans="1:4" ht="16">
      <c r="A115" s="253" t="s">
        <v>61</v>
      </c>
      <c r="B115" s="255"/>
      <c r="C115" s="255"/>
      <c r="D115" s="255">
        <v>0</v>
      </c>
    </row>
    <row r="116" spans="1:4" ht="16">
      <c r="A116" s="253" t="s">
        <v>62</v>
      </c>
      <c r="B116" s="255"/>
      <c r="C116" s="255"/>
      <c r="D116" s="255">
        <v>0</v>
      </c>
    </row>
    <row r="117" spans="1:4" ht="16">
      <c r="A117" s="253" t="s">
        <v>63</v>
      </c>
      <c r="B117" s="255"/>
      <c r="C117" s="255"/>
      <c r="D117" s="255">
        <v>0</v>
      </c>
    </row>
    <row r="118" spans="1:4" ht="16">
      <c r="A118" s="253" t="s">
        <v>64</v>
      </c>
      <c r="B118" s="255"/>
      <c r="C118" s="255"/>
      <c r="D118" s="255">
        <v>0</v>
      </c>
    </row>
    <row r="119" spans="1:4">
      <c r="A119" s="253"/>
      <c r="B119" s="255"/>
      <c r="C119" s="255"/>
      <c r="D119" s="255"/>
    </row>
    <row r="120" spans="1:4">
      <c r="A120" s="257" t="s">
        <v>75</v>
      </c>
      <c r="B120" s="254"/>
      <c r="C120" s="254"/>
      <c r="D120" s="257"/>
    </row>
    <row r="121" spans="1:4" ht="16">
      <c r="A121" s="253" t="s">
        <v>61</v>
      </c>
      <c r="B121" s="255"/>
      <c r="C121" s="255"/>
      <c r="D121" s="255">
        <v>0</v>
      </c>
    </row>
    <row r="122" spans="1:4" ht="16">
      <c r="A122" s="253" t="s">
        <v>62</v>
      </c>
      <c r="B122" s="255"/>
      <c r="C122" s="255"/>
      <c r="D122" s="255">
        <v>0</v>
      </c>
    </row>
    <row r="123" spans="1:4" ht="16">
      <c r="A123" s="253" t="s">
        <v>63</v>
      </c>
      <c r="B123" s="255"/>
      <c r="C123" s="255"/>
      <c r="D123" s="255">
        <v>0</v>
      </c>
    </row>
    <row r="124" spans="1:4" ht="16">
      <c r="A124" s="253" t="s">
        <v>64</v>
      </c>
      <c r="B124" s="255"/>
      <c r="C124" s="255"/>
      <c r="D124" s="255">
        <v>0</v>
      </c>
    </row>
    <row r="125" spans="1:4">
      <c r="A125" s="253"/>
      <c r="B125" s="255"/>
      <c r="C125" s="255"/>
      <c r="D125" s="255"/>
    </row>
    <row r="126" spans="1:4">
      <c r="A126" s="257" t="s">
        <v>37</v>
      </c>
      <c r="B126" s="254"/>
      <c r="C126" s="254"/>
      <c r="D126" s="257"/>
    </row>
    <row r="127" spans="1:4" ht="16">
      <c r="A127" s="253" t="s">
        <v>61</v>
      </c>
      <c r="B127" s="255"/>
      <c r="C127" s="255"/>
      <c r="D127" s="255">
        <v>0</v>
      </c>
    </row>
    <row r="128" spans="1:4" ht="16">
      <c r="A128" s="253" t="s">
        <v>62</v>
      </c>
      <c r="B128" s="255"/>
      <c r="C128" s="255"/>
      <c r="D128" s="255">
        <v>0</v>
      </c>
    </row>
    <row r="129" spans="1:4" ht="16">
      <c r="A129" s="253" t="s">
        <v>63</v>
      </c>
      <c r="B129" s="255"/>
      <c r="C129" s="255"/>
      <c r="D129" s="255">
        <v>0</v>
      </c>
    </row>
    <row r="130" spans="1:4" ht="16">
      <c r="A130" s="253" t="s">
        <v>64</v>
      </c>
      <c r="B130" s="255"/>
      <c r="C130" s="255"/>
      <c r="D130" s="255">
        <v>0</v>
      </c>
    </row>
    <row r="131" spans="1:4">
      <c r="A131" s="253"/>
      <c r="B131" s="255"/>
      <c r="C131" s="255"/>
      <c r="D131" s="255"/>
    </row>
    <row r="132" spans="1:4">
      <c r="A132" s="257" t="s">
        <v>76</v>
      </c>
      <c r="B132" s="254"/>
      <c r="C132" s="254"/>
      <c r="D132" s="257"/>
    </row>
    <row r="133" spans="1:4" ht="16">
      <c r="A133" s="253" t="s">
        <v>61</v>
      </c>
      <c r="B133" s="255"/>
      <c r="C133" s="255"/>
      <c r="D133" s="255">
        <v>0</v>
      </c>
    </row>
    <row r="134" spans="1:4" ht="16">
      <c r="A134" s="253" t="s">
        <v>62</v>
      </c>
      <c r="B134" s="255"/>
      <c r="C134" s="255"/>
      <c r="D134" s="255">
        <v>0</v>
      </c>
    </row>
    <row r="135" spans="1:4" ht="16">
      <c r="A135" s="253" t="s">
        <v>63</v>
      </c>
      <c r="B135" s="255"/>
      <c r="C135" s="255"/>
      <c r="D135" s="255">
        <v>0</v>
      </c>
    </row>
    <row r="136" spans="1:4" ht="16">
      <c r="A136" s="253" t="s">
        <v>64</v>
      </c>
      <c r="B136" s="255"/>
      <c r="C136" s="255"/>
      <c r="D136" s="255">
        <v>0</v>
      </c>
    </row>
    <row r="137" spans="1:4">
      <c r="A137" s="253"/>
      <c r="B137" s="255"/>
      <c r="C137" s="255"/>
      <c r="D137" s="255"/>
    </row>
    <row r="138" spans="1:4">
      <c r="A138" s="257" t="s">
        <v>77</v>
      </c>
      <c r="B138" s="254"/>
      <c r="C138" s="254"/>
      <c r="D138" s="257"/>
    </row>
    <row r="139" spans="1:4" ht="16">
      <c r="A139" s="253" t="s">
        <v>61</v>
      </c>
      <c r="B139" s="255"/>
      <c r="C139" s="255"/>
      <c r="D139" s="255">
        <v>0</v>
      </c>
    </row>
    <row r="140" spans="1:4" ht="16">
      <c r="A140" s="253" t="s">
        <v>62</v>
      </c>
      <c r="B140" s="255"/>
      <c r="C140" s="255"/>
      <c r="D140" s="255">
        <v>0</v>
      </c>
    </row>
    <row r="141" spans="1:4" ht="16">
      <c r="A141" s="253" t="s">
        <v>63</v>
      </c>
      <c r="B141" s="255"/>
      <c r="C141" s="255"/>
      <c r="D141" s="255">
        <v>0</v>
      </c>
    </row>
    <row r="142" spans="1:4" ht="16">
      <c r="A142" s="253" t="s">
        <v>64</v>
      </c>
      <c r="B142" s="255"/>
      <c r="C142" s="255"/>
      <c r="D142" s="255">
        <v>0</v>
      </c>
    </row>
    <row r="143" spans="1:4">
      <c r="A143" s="253"/>
      <c r="B143" s="255"/>
      <c r="C143" s="255"/>
      <c r="D143" s="255"/>
    </row>
    <row r="144" spans="1:4">
      <c r="A144" s="257" t="s">
        <v>78</v>
      </c>
      <c r="B144" s="254"/>
      <c r="C144" s="254"/>
      <c r="D144" s="257"/>
    </row>
    <row r="145" spans="1:4" ht="16">
      <c r="A145" s="253" t="s">
        <v>61</v>
      </c>
      <c r="B145" s="255"/>
      <c r="C145" s="255"/>
      <c r="D145" s="255">
        <v>0</v>
      </c>
    </row>
    <row r="146" spans="1:4" ht="16">
      <c r="A146" s="253" t="s">
        <v>62</v>
      </c>
      <c r="B146" s="255"/>
      <c r="C146" s="255"/>
      <c r="D146" s="255">
        <v>0</v>
      </c>
    </row>
    <row r="147" spans="1:4" ht="16">
      <c r="A147" s="253" t="s">
        <v>63</v>
      </c>
      <c r="B147" s="255"/>
      <c r="C147" s="255"/>
      <c r="D147" s="255">
        <v>0</v>
      </c>
    </row>
    <row r="148" spans="1:4" ht="16">
      <c r="A148" s="253" t="s">
        <v>64</v>
      </c>
      <c r="B148" s="255"/>
      <c r="C148" s="255"/>
      <c r="D148" s="255">
        <v>0</v>
      </c>
    </row>
    <row r="149" spans="1:4">
      <c r="A149" s="253"/>
      <c r="B149" s="255"/>
      <c r="C149" s="255"/>
      <c r="D149" s="255"/>
    </row>
    <row r="150" spans="1:4">
      <c r="A150" s="257" t="s">
        <v>79</v>
      </c>
      <c r="B150" s="254"/>
      <c r="C150" s="254"/>
      <c r="D150" s="257"/>
    </row>
    <row r="151" spans="1:4" ht="16">
      <c r="A151" s="253" t="s">
        <v>61</v>
      </c>
      <c r="B151" s="255"/>
      <c r="C151" s="255"/>
      <c r="D151" s="255">
        <v>0</v>
      </c>
    </row>
    <row r="152" spans="1:4" ht="16">
      <c r="A152" s="253" t="s">
        <v>62</v>
      </c>
      <c r="B152" s="255"/>
      <c r="C152" s="255"/>
      <c r="D152" s="255">
        <v>0</v>
      </c>
    </row>
    <row r="153" spans="1:4" ht="16">
      <c r="A153" s="253" t="s">
        <v>63</v>
      </c>
      <c r="B153" s="255"/>
      <c r="C153" s="255"/>
      <c r="D153" s="255">
        <v>0</v>
      </c>
    </row>
    <row r="154" spans="1:4" ht="16">
      <c r="A154" s="253" t="s">
        <v>64</v>
      </c>
      <c r="B154" s="255"/>
      <c r="C154" s="255"/>
      <c r="D154" s="255">
        <v>0</v>
      </c>
    </row>
    <row r="155" spans="1:4">
      <c r="A155" s="253"/>
      <c r="B155" s="255"/>
      <c r="C155" s="255"/>
      <c r="D155" s="255"/>
    </row>
    <row r="156" spans="1:4">
      <c r="A156" s="257" t="s">
        <v>26</v>
      </c>
      <c r="B156" s="254"/>
      <c r="C156" s="254"/>
      <c r="D156" s="257"/>
    </row>
    <row r="157" spans="1:4" ht="16">
      <c r="A157" s="253" t="s">
        <v>61</v>
      </c>
      <c r="B157" s="255"/>
      <c r="C157" s="255"/>
      <c r="D157" s="255">
        <v>0</v>
      </c>
    </row>
    <row r="158" spans="1:4" ht="16">
      <c r="A158" s="253" t="s">
        <v>62</v>
      </c>
      <c r="B158" s="255"/>
      <c r="C158" s="255"/>
      <c r="D158" s="255">
        <v>0</v>
      </c>
    </row>
    <row r="159" spans="1:4" ht="16">
      <c r="A159" s="253" t="s">
        <v>63</v>
      </c>
      <c r="B159" s="255"/>
      <c r="C159" s="255"/>
      <c r="D159" s="255">
        <v>0</v>
      </c>
    </row>
    <row r="160" spans="1:4" ht="16">
      <c r="A160" s="253" t="s">
        <v>64</v>
      </c>
      <c r="B160" s="255"/>
      <c r="C160" s="255"/>
      <c r="D160" s="255">
        <v>0</v>
      </c>
    </row>
    <row r="161" spans="1:4">
      <c r="A161" s="253"/>
      <c r="B161" s="255"/>
      <c r="C161" s="255"/>
      <c r="D161" s="255"/>
    </row>
    <row r="162" spans="1:4">
      <c r="A162" s="257" t="s">
        <v>80</v>
      </c>
      <c r="B162" s="254"/>
      <c r="C162" s="254"/>
      <c r="D162" s="254"/>
    </row>
    <row r="163" spans="1:4" ht="16">
      <c r="A163" s="253" t="s">
        <v>61</v>
      </c>
      <c r="B163" s="255"/>
      <c r="C163" s="255"/>
      <c r="D163" s="255">
        <v>0</v>
      </c>
    </row>
    <row r="164" spans="1:4" ht="16">
      <c r="A164" s="253" t="s">
        <v>62</v>
      </c>
      <c r="B164" s="255"/>
      <c r="C164" s="255"/>
      <c r="D164" s="255">
        <v>0</v>
      </c>
    </row>
    <row r="165" spans="1:4" ht="16">
      <c r="A165" s="253" t="s">
        <v>63</v>
      </c>
      <c r="B165" s="255"/>
      <c r="C165" s="255"/>
      <c r="D165" s="255">
        <v>0</v>
      </c>
    </row>
    <row r="166" spans="1:4" ht="16">
      <c r="A166" s="253" t="s">
        <v>64</v>
      </c>
      <c r="B166" s="255"/>
      <c r="C166" s="255"/>
      <c r="D166" s="255">
        <v>0</v>
      </c>
    </row>
    <row r="168" spans="1:4" ht="16">
      <c r="A168" s="146" t="s">
        <v>244</v>
      </c>
    </row>
  </sheetData>
  <sheetProtection formatCells="0" formatColumns="0" formatRows="0" insertColumns="0" insertRows="0" insertHyperlinks="0" deleteColumns="0" deleteRows="0" sort="0" autoFilter="0" pivotTables="0"/>
  <mergeCells count="2">
    <mergeCell ref="A1:H1"/>
    <mergeCell ref="A3:H3"/>
  </mergeCells>
  <phoneticPr fontId="1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9"/>
  <sheetViews>
    <sheetView workbookViewId="0">
      <selection activeCell="A5" sqref="A5"/>
    </sheetView>
  </sheetViews>
  <sheetFormatPr baseColWidth="10" defaultColWidth="9.1640625" defaultRowHeight="13"/>
  <cols>
    <col min="1" max="16384" width="9.1640625" style="129"/>
  </cols>
  <sheetData>
    <row r="1" spans="1:1">
      <c r="A1" s="131" t="s">
        <v>278</v>
      </c>
    </row>
    <row r="2" spans="1:1">
      <c r="A2" s="131"/>
    </row>
    <row r="3" spans="1:1">
      <c r="A3" s="129" t="s">
        <v>279</v>
      </c>
    </row>
    <row r="5" spans="1:1">
      <c r="A5" s="132" t="s">
        <v>280</v>
      </c>
    </row>
    <row r="7" spans="1:1">
      <c r="A7" s="129" t="s">
        <v>281</v>
      </c>
    </row>
    <row r="9" spans="1:1">
      <c r="A9" s="132"/>
    </row>
  </sheetData>
  <hyperlinks>
    <hyperlink ref="A5" r:id="rId1" xr:uid="{00000000-0004-0000-0B00-000000000000}"/>
  </hyperlinks>
  <pageMargins left="0.75" right="0.75" top="1" bottom="1" header="0.5" footer="0.5"/>
  <pageSetup scale="71"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12"/>
  <sheetViews>
    <sheetView workbookViewId="0">
      <selection activeCell="A9" sqref="A9:I12"/>
    </sheetView>
  </sheetViews>
  <sheetFormatPr baseColWidth="10" defaultColWidth="8.83203125" defaultRowHeight="13"/>
  <cols>
    <col min="1" max="1" width="10.1640625" bestFit="1" customWidth="1"/>
  </cols>
  <sheetData>
    <row r="2" spans="1:9">
      <c r="A2" s="259" t="s">
        <v>539</v>
      </c>
      <c r="B2" s="259"/>
      <c r="C2" s="259"/>
      <c r="D2" s="259"/>
      <c r="E2" s="259"/>
      <c r="F2" s="259"/>
      <c r="G2" s="259"/>
      <c r="H2" s="259"/>
      <c r="I2" s="259"/>
    </row>
    <row r="3" spans="1:9">
      <c r="A3" s="259"/>
      <c r="B3" s="259" t="s">
        <v>530</v>
      </c>
      <c r="C3" s="259" t="s">
        <v>531</v>
      </c>
      <c r="D3" s="259" t="s">
        <v>532</v>
      </c>
      <c r="E3" s="259" t="s">
        <v>533</v>
      </c>
      <c r="F3" s="259" t="s">
        <v>534</v>
      </c>
      <c r="G3" s="259" t="s">
        <v>535</v>
      </c>
      <c r="H3" s="259" t="s">
        <v>536</v>
      </c>
      <c r="I3" s="259" t="s">
        <v>59</v>
      </c>
    </row>
    <row r="4" spans="1:9">
      <c r="A4" s="259" t="s">
        <v>90</v>
      </c>
      <c r="B4" s="259">
        <v>8</v>
      </c>
      <c r="C4" s="259">
        <v>19</v>
      </c>
      <c r="D4" s="259">
        <v>25</v>
      </c>
      <c r="E4" s="259">
        <v>29</v>
      </c>
      <c r="F4" s="259">
        <v>11</v>
      </c>
      <c r="G4" s="259">
        <v>0</v>
      </c>
      <c r="H4" s="259">
        <v>0</v>
      </c>
      <c r="I4" s="259">
        <v>92</v>
      </c>
    </row>
    <row r="5" spans="1:9">
      <c r="A5" s="259" t="s">
        <v>537</v>
      </c>
      <c r="B5" s="261">
        <v>3</v>
      </c>
      <c r="C5" s="259">
        <v>14</v>
      </c>
      <c r="D5" s="259">
        <v>24</v>
      </c>
      <c r="E5" s="259">
        <v>27</v>
      </c>
      <c r="F5" s="259">
        <v>6</v>
      </c>
      <c r="G5" s="259">
        <v>0</v>
      </c>
      <c r="H5" s="259">
        <v>0</v>
      </c>
      <c r="I5" s="259">
        <v>74</v>
      </c>
    </row>
    <row r="6" spans="1:9">
      <c r="A6" s="259" t="s">
        <v>538</v>
      </c>
      <c r="B6" s="259">
        <v>11</v>
      </c>
      <c r="C6" s="259">
        <v>33</v>
      </c>
      <c r="D6" s="259">
        <v>49</v>
      </c>
      <c r="E6" s="259">
        <v>56</v>
      </c>
      <c r="F6" s="259">
        <v>17</v>
      </c>
      <c r="G6" s="259">
        <v>0</v>
      </c>
      <c r="H6" s="259">
        <v>0</v>
      </c>
      <c r="I6" s="259">
        <v>166</v>
      </c>
    </row>
    <row r="9" spans="1:9">
      <c r="A9" s="259"/>
      <c r="B9" s="259" t="s">
        <v>530</v>
      </c>
      <c r="C9" s="259" t="s">
        <v>531</v>
      </c>
      <c r="D9" s="259" t="s">
        <v>532</v>
      </c>
      <c r="E9" s="259" t="s">
        <v>533</v>
      </c>
      <c r="F9" s="259" t="s">
        <v>534</v>
      </c>
      <c r="G9" s="259" t="s">
        <v>535</v>
      </c>
      <c r="H9" s="259" t="s">
        <v>536</v>
      </c>
      <c r="I9" s="259" t="s">
        <v>540</v>
      </c>
    </row>
    <row r="10" spans="1:9">
      <c r="A10" s="259" t="s">
        <v>90</v>
      </c>
      <c r="B10" s="260">
        <f>B4/$I4</f>
        <v>8.6956521739130432E-2</v>
      </c>
      <c r="C10" s="260">
        <f t="shared" ref="C10:H10" si="0">C4/$I4</f>
        <v>0.20652173913043478</v>
      </c>
      <c r="D10" s="260">
        <f t="shared" si="0"/>
        <v>0.27173913043478259</v>
      </c>
      <c r="E10" s="260">
        <f t="shared" si="0"/>
        <v>0.31521739130434784</v>
      </c>
      <c r="F10" s="260">
        <f t="shared" si="0"/>
        <v>0.11956521739130435</v>
      </c>
      <c r="G10" s="260">
        <f t="shared" si="0"/>
        <v>0</v>
      </c>
      <c r="H10" s="260">
        <f t="shared" si="0"/>
        <v>0</v>
      </c>
      <c r="I10" s="260">
        <v>0.86</v>
      </c>
    </row>
    <row r="11" spans="1:9">
      <c r="A11" s="259" t="s">
        <v>537</v>
      </c>
      <c r="B11" s="262">
        <f t="shared" ref="B11:H11" si="1">B5/$I5</f>
        <v>4.0540540540540543E-2</v>
      </c>
      <c r="C11" s="260">
        <f t="shared" si="1"/>
        <v>0.1891891891891892</v>
      </c>
      <c r="D11" s="260">
        <f t="shared" si="1"/>
        <v>0.32432432432432434</v>
      </c>
      <c r="E11" s="263">
        <f t="shared" si="1"/>
        <v>0.36486486486486486</v>
      </c>
      <c r="F11" s="260">
        <f t="shared" si="1"/>
        <v>8.1081081081081086E-2</v>
      </c>
      <c r="G11" s="260">
        <f t="shared" si="1"/>
        <v>0</v>
      </c>
      <c r="H11" s="260">
        <f t="shared" si="1"/>
        <v>0</v>
      </c>
      <c r="I11" s="260">
        <v>0.85899999999999999</v>
      </c>
    </row>
    <row r="12" spans="1:9">
      <c r="A12" s="259" t="s">
        <v>538</v>
      </c>
      <c r="B12" s="260">
        <f t="shared" ref="B12:H12" si="2">B6/$I6</f>
        <v>6.6265060240963861E-2</v>
      </c>
      <c r="C12" s="260">
        <f t="shared" si="2"/>
        <v>0.19879518072289157</v>
      </c>
      <c r="D12" s="260">
        <f t="shared" si="2"/>
        <v>0.29518072289156627</v>
      </c>
      <c r="E12" s="260">
        <f t="shared" si="2"/>
        <v>0.33734939759036142</v>
      </c>
      <c r="F12" s="260">
        <f t="shared" si="2"/>
        <v>0.10240963855421686</v>
      </c>
      <c r="G12" s="260">
        <f t="shared" si="2"/>
        <v>0</v>
      </c>
      <c r="H12" s="260">
        <f t="shared" si="2"/>
        <v>0</v>
      </c>
      <c r="I12" s="260">
        <v>0.85899999999999999</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74"/>
  <sheetViews>
    <sheetView workbookViewId="0">
      <selection activeCell="D8" sqref="D8"/>
    </sheetView>
  </sheetViews>
  <sheetFormatPr baseColWidth="10" defaultColWidth="9.1640625" defaultRowHeight="15"/>
  <cols>
    <col min="1" max="1" width="71.83203125" style="18" bestFit="1" customWidth="1"/>
    <col min="2" max="2" width="16.5" style="147" bestFit="1" customWidth="1"/>
    <col min="3" max="16384" width="9.1640625" style="18"/>
  </cols>
  <sheetData>
    <row r="1" spans="1:19" ht="24" customHeight="1">
      <c r="A1" s="292" t="s">
        <v>360</v>
      </c>
      <c r="B1" s="292"/>
      <c r="C1" s="292"/>
      <c r="D1" s="292"/>
      <c r="E1" s="292"/>
      <c r="F1" s="292"/>
      <c r="G1" s="292"/>
      <c r="H1" s="292"/>
      <c r="I1" s="292"/>
    </row>
    <row r="2" spans="1:19">
      <c r="A2" s="293"/>
      <c r="B2" s="293"/>
      <c r="C2" s="293"/>
      <c r="D2" s="293"/>
      <c r="E2" s="293"/>
      <c r="F2" s="293"/>
      <c r="G2" s="293"/>
      <c r="H2" s="293"/>
      <c r="I2" s="293"/>
    </row>
    <row r="3" spans="1:19" ht="14.5" customHeight="1">
      <c r="A3" s="293" t="s">
        <v>81</v>
      </c>
      <c r="B3" s="293"/>
      <c r="C3" s="293"/>
      <c r="D3" s="293"/>
      <c r="E3" s="293"/>
      <c r="F3" s="293"/>
      <c r="G3" s="293"/>
      <c r="H3" s="293"/>
      <c r="I3" s="293"/>
    </row>
    <row r="4" spans="1:19">
      <c r="A4" s="158"/>
      <c r="B4" s="159"/>
      <c r="C4" s="160"/>
      <c r="D4" s="160"/>
      <c r="E4" s="160"/>
      <c r="F4" s="160"/>
      <c r="G4" s="160"/>
      <c r="H4" s="160"/>
      <c r="I4" s="160"/>
    </row>
    <row r="5" spans="1:19" ht="144">
      <c r="A5" s="161" t="s">
        <v>327</v>
      </c>
      <c r="B5" s="162" t="s">
        <v>82</v>
      </c>
      <c r="C5" s="162" t="s">
        <v>83</v>
      </c>
      <c r="D5" s="162" t="s">
        <v>84</v>
      </c>
      <c r="E5" s="162" t="s">
        <v>85</v>
      </c>
      <c r="F5" s="162" t="s">
        <v>86</v>
      </c>
      <c r="G5" s="162" t="s">
        <v>87</v>
      </c>
      <c r="H5" s="162" t="s">
        <v>88</v>
      </c>
      <c r="I5" s="162" t="s">
        <v>89</v>
      </c>
    </row>
    <row r="6" spans="1:19">
      <c r="A6" s="163" t="s">
        <v>60</v>
      </c>
      <c r="B6" s="164"/>
      <c r="C6" s="160"/>
      <c r="D6" s="160"/>
      <c r="E6" s="160"/>
      <c r="F6" s="160"/>
      <c r="G6" s="160"/>
      <c r="H6" s="160"/>
      <c r="I6" s="160"/>
      <c r="K6" s="259"/>
      <c r="L6" s="259"/>
      <c r="M6" s="259"/>
      <c r="N6" s="259"/>
      <c r="O6" s="259"/>
      <c r="P6" s="259"/>
      <c r="Q6" s="259"/>
      <c r="R6" s="259"/>
      <c r="S6" s="259"/>
    </row>
    <row r="7" spans="1:19">
      <c r="A7" s="163" t="s">
        <v>13</v>
      </c>
      <c r="B7" s="164"/>
      <c r="C7" s="160"/>
      <c r="D7" s="160"/>
      <c r="E7" s="160"/>
      <c r="F7" s="160"/>
      <c r="G7" s="160"/>
      <c r="H7" s="160"/>
      <c r="I7" s="160"/>
      <c r="K7" s="259"/>
    </row>
    <row r="8" spans="1:19">
      <c r="A8" s="163" t="s">
        <v>90</v>
      </c>
      <c r="B8" s="260">
        <v>8.6956521739130432E-2</v>
      </c>
      <c r="C8" s="260">
        <v>0.20652173913043478</v>
      </c>
      <c r="D8" s="260">
        <v>0.27173913043478259</v>
      </c>
      <c r="E8" s="260">
        <v>0.31521739130434784</v>
      </c>
      <c r="F8" s="260">
        <v>0.11956521739130435</v>
      </c>
      <c r="G8" s="260">
        <v>0</v>
      </c>
      <c r="H8" s="260">
        <v>0</v>
      </c>
      <c r="I8" s="260">
        <v>0.86</v>
      </c>
      <c r="K8" s="259"/>
    </row>
    <row r="9" spans="1:19">
      <c r="A9" s="163" t="s">
        <v>66</v>
      </c>
      <c r="B9" s="165"/>
      <c r="C9" s="165"/>
      <c r="D9" s="165"/>
      <c r="E9" s="165"/>
      <c r="F9" s="165"/>
      <c r="G9" s="165"/>
      <c r="H9" s="165"/>
      <c r="I9" s="165"/>
      <c r="K9" s="259"/>
    </row>
    <row r="10" spans="1:19">
      <c r="A10" s="163" t="s">
        <v>14</v>
      </c>
      <c r="B10" s="264" t="s">
        <v>541</v>
      </c>
      <c r="C10" s="260">
        <v>0.1891891891891892</v>
      </c>
      <c r="D10" s="260">
        <v>0.32432432432432434</v>
      </c>
      <c r="E10" s="263">
        <v>0.36599999999999999</v>
      </c>
      <c r="F10" s="260">
        <v>8.1081081081081086E-2</v>
      </c>
      <c r="G10" s="260">
        <v>0</v>
      </c>
      <c r="H10" s="260">
        <v>0</v>
      </c>
      <c r="I10" s="260">
        <v>0.85899999999999999</v>
      </c>
    </row>
    <row r="11" spans="1:19">
      <c r="A11" s="163" t="s">
        <v>17</v>
      </c>
      <c r="B11" s="165"/>
      <c r="C11" s="165"/>
      <c r="D11" s="165"/>
      <c r="E11" s="165"/>
      <c r="F11" s="165"/>
      <c r="G11" s="165"/>
      <c r="H11" s="165"/>
      <c r="I11" s="165"/>
    </row>
    <row r="12" spans="1:19">
      <c r="A12" s="163" t="s">
        <v>91</v>
      </c>
      <c r="B12" s="165"/>
      <c r="C12" s="165"/>
      <c r="D12" s="165"/>
      <c r="E12" s="165"/>
      <c r="F12" s="165"/>
      <c r="G12" s="165"/>
      <c r="H12" s="165"/>
      <c r="I12" s="165"/>
    </row>
    <row r="13" spans="1:19">
      <c r="A13" s="163" t="s">
        <v>18</v>
      </c>
      <c r="B13" s="164"/>
      <c r="C13" s="160"/>
      <c r="D13" s="160"/>
      <c r="E13" s="160"/>
      <c r="F13" s="160"/>
      <c r="G13" s="160"/>
      <c r="H13" s="160"/>
      <c r="I13" s="160"/>
    </row>
    <row r="14" spans="1:19">
      <c r="A14" s="163" t="s">
        <v>70</v>
      </c>
      <c r="B14" s="164"/>
      <c r="C14" s="160"/>
      <c r="D14" s="160"/>
      <c r="E14" s="160"/>
      <c r="F14" s="160"/>
      <c r="G14" s="160"/>
      <c r="H14" s="160"/>
      <c r="I14" s="160"/>
    </row>
    <row r="15" spans="1:19">
      <c r="A15" s="163" t="s">
        <v>92</v>
      </c>
      <c r="B15" s="165"/>
      <c r="C15" s="165"/>
      <c r="D15" s="165"/>
      <c r="E15" s="165"/>
      <c r="F15" s="165"/>
      <c r="G15" s="165"/>
      <c r="H15" s="165"/>
      <c r="I15" s="165"/>
    </row>
    <row r="16" spans="1:19">
      <c r="A16" s="163" t="s">
        <v>21</v>
      </c>
      <c r="B16" s="164"/>
      <c r="C16" s="160"/>
      <c r="D16" s="160"/>
      <c r="E16" s="160"/>
      <c r="F16" s="160"/>
      <c r="G16" s="160"/>
      <c r="H16" s="160"/>
      <c r="I16" s="160"/>
    </row>
    <row r="17" spans="1:9">
      <c r="A17" s="163" t="s">
        <v>71</v>
      </c>
      <c r="B17" s="164"/>
      <c r="C17" s="160"/>
      <c r="D17" s="160"/>
      <c r="E17" s="160"/>
      <c r="F17" s="160"/>
      <c r="G17" s="160"/>
      <c r="H17" s="160"/>
      <c r="I17" s="160"/>
    </row>
    <row r="18" spans="1:9">
      <c r="A18" s="163" t="s">
        <v>23</v>
      </c>
      <c r="B18" s="164"/>
      <c r="C18" s="160"/>
      <c r="D18" s="160"/>
      <c r="E18" s="160"/>
      <c r="F18" s="160"/>
      <c r="G18" s="160"/>
      <c r="H18" s="160"/>
      <c r="I18" s="160"/>
    </row>
    <row r="19" spans="1:9">
      <c r="A19" s="163" t="s">
        <v>72</v>
      </c>
      <c r="B19" s="164"/>
      <c r="C19" s="160"/>
      <c r="D19" s="160"/>
      <c r="E19" s="160"/>
      <c r="F19" s="160"/>
      <c r="G19" s="160"/>
      <c r="H19" s="160"/>
      <c r="I19" s="160"/>
    </row>
    <row r="20" spans="1:9">
      <c r="A20" s="163" t="s">
        <v>73</v>
      </c>
      <c r="B20" s="165"/>
      <c r="C20" s="165"/>
      <c r="D20" s="165"/>
      <c r="E20" s="165"/>
      <c r="F20" s="165"/>
      <c r="G20" s="165"/>
      <c r="H20" s="165"/>
      <c r="I20" s="165"/>
    </row>
    <row r="21" spans="1:9">
      <c r="A21" s="163" t="s">
        <v>28</v>
      </c>
      <c r="B21" s="165"/>
      <c r="C21" s="165"/>
      <c r="D21" s="165"/>
      <c r="E21" s="165"/>
      <c r="F21" s="165"/>
      <c r="G21" s="165"/>
      <c r="H21" s="165"/>
      <c r="I21" s="165"/>
    </row>
    <row r="22" spans="1:9">
      <c r="A22" s="163" t="s">
        <v>93</v>
      </c>
      <c r="B22" s="164"/>
      <c r="C22" s="160"/>
      <c r="D22" s="160"/>
      <c r="E22" s="160"/>
      <c r="F22" s="160"/>
      <c r="G22" s="160"/>
      <c r="H22" s="160"/>
      <c r="I22" s="160"/>
    </row>
    <row r="23" spans="1:9">
      <c r="A23" s="163" t="s">
        <v>75</v>
      </c>
      <c r="B23" s="164"/>
      <c r="C23" s="160"/>
      <c r="D23" s="160"/>
      <c r="E23" s="160"/>
      <c r="F23" s="160"/>
      <c r="G23" s="160"/>
      <c r="H23" s="160"/>
      <c r="I23" s="160"/>
    </row>
    <row r="24" spans="1:9">
      <c r="A24" s="163" t="s">
        <v>76</v>
      </c>
      <c r="B24" s="164"/>
      <c r="C24" s="160"/>
      <c r="D24" s="160"/>
      <c r="E24" s="160"/>
      <c r="F24" s="160"/>
      <c r="G24" s="160"/>
      <c r="H24" s="160"/>
      <c r="I24" s="160"/>
    </row>
    <row r="25" spans="1:9">
      <c r="A25" s="163" t="s">
        <v>77</v>
      </c>
      <c r="B25" s="166"/>
      <c r="C25" s="166"/>
      <c r="D25" s="166"/>
      <c r="E25" s="166"/>
      <c r="F25" s="166"/>
      <c r="G25" s="166"/>
      <c r="H25" s="166"/>
      <c r="I25" s="167"/>
    </row>
    <row r="26" spans="1:9">
      <c r="A26" s="163" t="s">
        <v>78</v>
      </c>
      <c r="B26" s="164"/>
      <c r="C26" s="160"/>
      <c r="D26" s="160"/>
      <c r="E26" s="160"/>
      <c r="F26" s="160"/>
      <c r="G26" s="160"/>
      <c r="H26" s="160"/>
      <c r="I26" s="160"/>
    </row>
    <row r="27" spans="1:9">
      <c r="A27" s="163" t="s">
        <v>79</v>
      </c>
      <c r="B27" s="164"/>
      <c r="C27" s="160"/>
      <c r="D27" s="160"/>
      <c r="E27" s="160"/>
      <c r="F27" s="160"/>
      <c r="G27" s="160"/>
      <c r="H27" s="160"/>
      <c r="I27" s="160"/>
    </row>
    <row r="28" spans="1:9">
      <c r="A28" s="163" t="s">
        <v>26</v>
      </c>
      <c r="B28" s="164"/>
      <c r="C28" s="160"/>
      <c r="D28" s="160"/>
      <c r="E28" s="160"/>
      <c r="F28" s="160"/>
      <c r="G28" s="160"/>
      <c r="H28" s="160"/>
      <c r="I28" s="160"/>
    </row>
    <row r="29" spans="1:9">
      <c r="A29" s="163" t="s">
        <v>94</v>
      </c>
      <c r="B29" s="260">
        <v>6.6265060240963861E-2</v>
      </c>
      <c r="C29" s="260">
        <v>0.19879518072289157</v>
      </c>
      <c r="D29" s="260">
        <v>0.29518072289156627</v>
      </c>
      <c r="E29" s="260">
        <v>0.33734939759036142</v>
      </c>
      <c r="F29" s="260">
        <v>0.10240963855421686</v>
      </c>
      <c r="G29" s="260">
        <v>0</v>
      </c>
      <c r="H29" s="260">
        <v>0</v>
      </c>
      <c r="I29" s="260">
        <v>0.85899999999999999</v>
      </c>
    </row>
    <row r="30" spans="1:9">
      <c r="A30" s="160"/>
      <c r="B30" s="165"/>
      <c r="C30" s="160"/>
      <c r="D30" s="160"/>
      <c r="E30" s="160"/>
      <c r="F30" s="160"/>
      <c r="G30" s="160"/>
      <c r="H30" s="160"/>
      <c r="I30" s="160"/>
    </row>
    <row r="31" spans="1:9">
      <c r="A31" s="160"/>
      <c r="B31" s="165"/>
      <c r="C31" s="160"/>
      <c r="D31" s="160"/>
      <c r="E31" s="160"/>
      <c r="F31" s="160"/>
      <c r="G31" s="160"/>
      <c r="H31" s="160"/>
      <c r="I31" s="160"/>
    </row>
    <row r="32" spans="1:9">
      <c r="A32" s="160"/>
      <c r="B32" s="165"/>
      <c r="C32" s="160"/>
      <c r="D32" s="160"/>
      <c r="E32" s="160"/>
      <c r="F32" s="160"/>
      <c r="G32" s="160"/>
      <c r="H32" s="160"/>
      <c r="I32" s="160"/>
    </row>
    <row r="33" spans="1:9">
      <c r="A33" s="160"/>
      <c r="B33" s="165"/>
      <c r="C33" s="160"/>
      <c r="D33" s="160"/>
      <c r="E33" s="160"/>
      <c r="F33" s="160"/>
      <c r="G33" s="160"/>
      <c r="H33" s="160"/>
      <c r="I33" s="160"/>
    </row>
    <row r="34" spans="1:9">
      <c r="A34" s="160"/>
      <c r="B34" s="165"/>
      <c r="C34" s="160"/>
      <c r="D34" s="160"/>
      <c r="E34" s="160"/>
      <c r="F34" s="160"/>
      <c r="G34" s="160"/>
      <c r="H34" s="160"/>
      <c r="I34" s="160"/>
    </row>
    <row r="35" spans="1:9">
      <c r="A35" s="160"/>
      <c r="B35" s="165"/>
      <c r="C35" s="160"/>
      <c r="D35" s="160"/>
      <c r="E35" s="160"/>
      <c r="F35" s="160"/>
      <c r="G35" s="160"/>
      <c r="H35" s="160"/>
      <c r="I35" s="160"/>
    </row>
    <row r="36" spans="1:9">
      <c r="A36" s="160"/>
      <c r="B36" s="165"/>
      <c r="C36" s="160"/>
      <c r="D36" s="160"/>
      <c r="E36" s="160"/>
      <c r="F36" s="160"/>
      <c r="G36" s="160"/>
      <c r="H36" s="160"/>
      <c r="I36" s="160"/>
    </row>
    <row r="37" spans="1:9">
      <c r="A37" s="160"/>
      <c r="B37" s="165"/>
      <c r="C37" s="160"/>
      <c r="D37" s="160"/>
      <c r="E37" s="160"/>
      <c r="F37" s="160"/>
      <c r="G37" s="160"/>
      <c r="H37" s="160"/>
      <c r="I37" s="160"/>
    </row>
    <row r="38" spans="1:9">
      <c r="A38" s="160"/>
      <c r="B38" s="165"/>
      <c r="C38" s="160"/>
      <c r="D38" s="160"/>
      <c r="E38" s="160"/>
      <c r="F38" s="160"/>
      <c r="G38" s="160"/>
      <c r="H38" s="160"/>
      <c r="I38" s="160"/>
    </row>
    <row r="39" spans="1:9">
      <c r="A39" s="160"/>
      <c r="B39" s="165"/>
      <c r="C39" s="160"/>
      <c r="D39" s="160"/>
      <c r="E39" s="160"/>
      <c r="F39" s="160"/>
      <c r="G39" s="160"/>
      <c r="H39" s="160"/>
      <c r="I39" s="160"/>
    </row>
    <row r="40" spans="1:9">
      <c r="A40" s="160"/>
      <c r="B40" s="165"/>
      <c r="C40" s="160"/>
      <c r="D40" s="160"/>
      <c r="E40" s="160"/>
      <c r="F40" s="160"/>
      <c r="G40" s="160"/>
      <c r="H40" s="160"/>
      <c r="I40" s="160"/>
    </row>
    <row r="41" spans="1:9">
      <c r="A41" s="160"/>
      <c r="B41" s="165"/>
      <c r="C41" s="160"/>
      <c r="D41" s="160"/>
      <c r="E41" s="160"/>
      <c r="F41" s="160"/>
      <c r="G41" s="160"/>
      <c r="H41" s="160"/>
      <c r="I41" s="160"/>
    </row>
    <row r="42" spans="1:9">
      <c r="A42" s="160"/>
      <c r="B42" s="165"/>
      <c r="C42" s="160"/>
      <c r="D42" s="160"/>
      <c r="E42" s="160"/>
      <c r="F42" s="160"/>
      <c r="G42" s="160"/>
      <c r="H42" s="160"/>
      <c r="I42" s="160"/>
    </row>
    <row r="43" spans="1:9">
      <c r="A43" s="160"/>
      <c r="B43" s="165"/>
      <c r="C43" s="160"/>
      <c r="D43" s="160"/>
      <c r="E43" s="160"/>
      <c r="F43" s="160"/>
      <c r="G43" s="160"/>
      <c r="H43" s="160"/>
      <c r="I43" s="160"/>
    </row>
    <row r="44" spans="1:9">
      <c r="A44" s="160"/>
      <c r="B44" s="165"/>
      <c r="C44" s="160"/>
      <c r="D44" s="160"/>
      <c r="E44" s="160"/>
      <c r="F44" s="160"/>
      <c r="G44" s="160"/>
      <c r="H44" s="160"/>
      <c r="I44" s="160"/>
    </row>
    <row r="45" spans="1:9">
      <c r="A45" s="160"/>
      <c r="B45" s="165"/>
      <c r="C45" s="160"/>
      <c r="D45" s="160"/>
      <c r="E45" s="160"/>
      <c r="F45" s="160"/>
      <c r="G45" s="160"/>
      <c r="H45" s="160"/>
      <c r="I45" s="160"/>
    </row>
    <row r="46" spans="1:9">
      <c r="A46" s="160"/>
      <c r="B46" s="165"/>
      <c r="C46" s="160"/>
      <c r="D46" s="160"/>
      <c r="E46" s="160"/>
      <c r="F46" s="160"/>
      <c r="G46" s="160"/>
      <c r="H46" s="160"/>
      <c r="I46" s="160"/>
    </row>
    <row r="47" spans="1:9">
      <c r="A47" s="160"/>
      <c r="B47" s="165"/>
      <c r="C47" s="160"/>
      <c r="D47" s="160"/>
      <c r="E47" s="160"/>
      <c r="F47" s="160"/>
      <c r="G47" s="160"/>
      <c r="H47" s="160"/>
      <c r="I47" s="160"/>
    </row>
    <row r="48" spans="1:9">
      <c r="A48" s="160"/>
      <c r="B48" s="165"/>
      <c r="C48" s="160"/>
      <c r="D48" s="160"/>
      <c r="E48" s="160"/>
      <c r="F48" s="160"/>
      <c r="G48" s="160"/>
      <c r="H48" s="160"/>
      <c r="I48" s="160"/>
    </row>
    <row r="49" spans="1:9">
      <c r="A49" s="160"/>
      <c r="B49" s="165"/>
      <c r="C49" s="160"/>
      <c r="D49" s="160"/>
      <c r="E49" s="160"/>
      <c r="F49" s="160"/>
      <c r="G49" s="160"/>
      <c r="H49" s="160"/>
      <c r="I49" s="160"/>
    </row>
    <row r="50" spans="1:9">
      <c r="A50" s="160"/>
      <c r="B50" s="165"/>
      <c r="C50" s="160"/>
      <c r="D50" s="160"/>
      <c r="E50" s="160"/>
      <c r="F50" s="160"/>
      <c r="G50" s="160"/>
      <c r="H50" s="160"/>
      <c r="I50" s="160"/>
    </row>
    <row r="51" spans="1:9">
      <c r="A51" s="160"/>
      <c r="B51" s="165"/>
      <c r="C51" s="160"/>
      <c r="D51" s="160"/>
      <c r="E51" s="160"/>
      <c r="F51" s="160"/>
      <c r="G51" s="160"/>
      <c r="H51" s="160"/>
      <c r="I51" s="160"/>
    </row>
    <row r="52" spans="1:9">
      <c r="A52" s="160"/>
      <c r="B52" s="165"/>
      <c r="C52" s="160"/>
      <c r="D52" s="160"/>
      <c r="E52" s="160"/>
      <c r="F52" s="160"/>
      <c r="G52" s="160"/>
      <c r="H52" s="160"/>
      <c r="I52" s="160"/>
    </row>
    <row r="53" spans="1:9">
      <c r="A53" s="160"/>
      <c r="B53" s="165"/>
      <c r="C53" s="160"/>
      <c r="D53" s="160"/>
      <c r="E53" s="160"/>
      <c r="F53" s="160"/>
      <c r="G53" s="160"/>
      <c r="H53" s="160"/>
      <c r="I53" s="160"/>
    </row>
    <row r="54" spans="1:9">
      <c r="A54" s="160"/>
      <c r="B54" s="165"/>
      <c r="C54" s="160"/>
      <c r="D54" s="160"/>
      <c r="E54" s="160"/>
      <c r="F54" s="160"/>
      <c r="G54" s="160"/>
      <c r="H54" s="160"/>
      <c r="I54" s="160"/>
    </row>
    <row r="55" spans="1:9">
      <c r="A55" s="160"/>
      <c r="B55" s="165"/>
      <c r="C55" s="160"/>
      <c r="D55" s="160"/>
      <c r="E55" s="160"/>
      <c r="F55" s="160"/>
      <c r="G55" s="160"/>
      <c r="H55" s="160"/>
      <c r="I55" s="160"/>
    </row>
    <row r="56" spans="1:9">
      <c r="A56" s="160"/>
      <c r="B56" s="165"/>
      <c r="C56" s="160"/>
      <c r="D56" s="160"/>
      <c r="E56" s="160"/>
      <c r="F56" s="160"/>
      <c r="G56" s="160"/>
      <c r="H56" s="160"/>
      <c r="I56" s="160"/>
    </row>
    <row r="57" spans="1:9">
      <c r="A57" s="160"/>
      <c r="B57" s="165"/>
      <c r="C57" s="160"/>
      <c r="D57" s="160"/>
      <c r="E57" s="160"/>
      <c r="F57" s="160"/>
      <c r="G57" s="160"/>
      <c r="H57" s="160"/>
      <c r="I57" s="160"/>
    </row>
    <row r="58" spans="1:9">
      <c r="A58" s="160"/>
      <c r="B58" s="165"/>
      <c r="C58" s="160"/>
      <c r="D58" s="160"/>
      <c r="E58" s="160"/>
      <c r="F58" s="160"/>
      <c r="G58" s="160"/>
      <c r="H58" s="160"/>
      <c r="I58" s="160"/>
    </row>
    <row r="59" spans="1:9">
      <c r="A59" s="160"/>
      <c r="B59" s="165"/>
      <c r="C59" s="160"/>
      <c r="D59" s="160"/>
      <c r="E59" s="160"/>
      <c r="F59" s="160"/>
      <c r="G59" s="160"/>
      <c r="H59" s="160"/>
      <c r="I59" s="160"/>
    </row>
    <row r="60" spans="1:9">
      <c r="A60" s="160"/>
      <c r="B60" s="165"/>
      <c r="C60" s="160"/>
      <c r="D60" s="160"/>
      <c r="E60" s="160"/>
      <c r="F60" s="160"/>
      <c r="G60" s="160"/>
      <c r="H60" s="160"/>
      <c r="I60" s="160"/>
    </row>
    <row r="61" spans="1:9">
      <c r="A61" s="160"/>
      <c r="B61" s="165"/>
      <c r="C61" s="160"/>
      <c r="D61" s="160"/>
      <c r="E61" s="160"/>
      <c r="F61" s="160"/>
      <c r="G61" s="160"/>
      <c r="H61" s="160"/>
      <c r="I61" s="160"/>
    </row>
    <row r="62" spans="1:9">
      <c r="A62" s="160"/>
      <c r="B62" s="165"/>
      <c r="C62" s="160"/>
      <c r="D62" s="160"/>
      <c r="E62" s="160"/>
      <c r="F62" s="160"/>
      <c r="G62" s="160"/>
      <c r="H62" s="160"/>
      <c r="I62" s="160"/>
    </row>
    <row r="63" spans="1:9">
      <c r="A63" s="160"/>
      <c r="B63" s="165"/>
      <c r="C63" s="160"/>
      <c r="D63" s="160"/>
      <c r="E63" s="160"/>
      <c r="F63" s="160"/>
      <c r="G63" s="160"/>
      <c r="H63" s="160"/>
      <c r="I63" s="160"/>
    </row>
    <row r="64" spans="1:9">
      <c r="A64" s="160"/>
      <c r="B64" s="165"/>
      <c r="C64" s="160"/>
      <c r="D64" s="160"/>
      <c r="E64" s="160"/>
      <c r="F64" s="160"/>
      <c r="G64" s="160"/>
      <c r="H64" s="160"/>
      <c r="I64" s="160"/>
    </row>
    <row r="65" spans="1:9">
      <c r="A65" s="160"/>
      <c r="B65" s="165"/>
      <c r="C65" s="160"/>
      <c r="D65" s="160"/>
      <c r="E65" s="160"/>
      <c r="F65" s="160"/>
      <c r="G65" s="160"/>
      <c r="H65" s="160"/>
      <c r="I65" s="160"/>
    </row>
    <row r="66" spans="1:9">
      <c r="A66" s="160"/>
      <c r="B66" s="165"/>
      <c r="C66" s="160"/>
      <c r="D66" s="160"/>
      <c r="E66" s="160"/>
      <c r="F66" s="160"/>
      <c r="G66" s="160"/>
      <c r="H66" s="160"/>
      <c r="I66" s="160"/>
    </row>
    <row r="67" spans="1:9">
      <c r="A67" s="160"/>
      <c r="B67" s="165"/>
      <c r="C67" s="160"/>
      <c r="D67" s="160"/>
      <c r="E67" s="160"/>
      <c r="F67" s="160"/>
      <c r="G67" s="160"/>
      <c r="H67" s="160"/>
      <c r="I67" s="160"/>
    </row>
    <row r="68" spans="1:9">
      <c r="A68" s="160"/>
      <c r="B68" s="165"/>
      <c r="C68" s="160"/>
      <c r="D68" s="160"/>
      <c r="E68" s="160"/>
      <c r="F68" s="160"/>
      <c r="G68" s="160"/>
      <c r="H68" s="160"/>
      <c r="I68" s="160"/>
    </row>
    <row r="69" spans="1:9">
      <c r="A69" s="160"/>
      <c r="B69" s="165"/>
      <c r="C69" s="160"/>
      <c r="D69" s="160"/>
      <c r="E69" s="160"/>
      <c r="F69" s="160"/>
      <c r="G69" s="160"/>
      <c r="H69" s="160"/>
      <c r="I69" s="160"/>
    </row>
    <row r="70" spans="1:9">
      <c r="A70" s="160"/>
      <c r="B70" s="165"/>
      <c r="C70" s="160"/>
      <c r="D70" s="160"/>
      <c r="E70" s="160"/>
      <c r="F70" s="160"/>
      <c r="G70" s="160"/>
      <c r="H70" s="160"/>
      <c r="I70" s="160"/>
    </row>
    <row r="71" spans="1:9">
      <c r="A71" s="160"/>
      <c r="B71" s="165"/>
      <c r="C71" s="160"/>
      <c r="D71" s="160"/>
      <c r="E71" s="160"/>
      <c r="F71" s="160"/>
      <c r="G71" s="160"/>
      <c r="H71" s="160"/>
      <c r="I71" s="160"/>
    </row>
    <row r="72" spans="1:9">
      <c r="A72" s="160"/>
      <c r="B72" s="165"/>
      <c r="C72" s="160"/>
      <c r="D72" s="160"/>
      <c r="E72" s="160"/>
      <c r="F72" s="160"/>
      <c r="G72" s="160"/>
      <c r="H72" s="160"/>
      <c r="I72" s="160"/>
    </row>
    <row r="73" spans="1:9">
      <c r="A73" s="160"/>
      <c r="B73" s="165"/>
      <c r="C73" s="160"/>
      <c r="D73" s="160"/>
      <c r="E73" s="160"/>
      <c r="F73" s="160"/>
      <c r="G73" s="160"/>
      <c r="H73" s="160"/>
      <c r="I73" s="160"/>
    </row>
    <row r="74" spans="1:9">
      <c r="A74" s="160"/>
      <c r="B74" s="165"/>
      <c r="C74" s="160"/>
      <c r="D74" s="160"/>
      <c r="E74" s="160"/>
      <c r="F74" s="160"/>
      <c r="G74" s="160"/>
      <c r="H74" s="160"/>
      <c r="I74" s="160"/>
    </row>
    <row r="75" spans="1:9">
      <c r="A75" s="160"/>
      <c r="B75" s="165"/>
      <c r="C75" s="160"/>
      <c r="D75" s="160"/>
      <c r="E75" s="160"/>
      <c r="F75" s="160"/>
      <c r="G75" s="160"/>
      <c r="H75" s="160"/>
      <c r="I75" s="160"/>
    </row>
    <row r="76" spans="1:9">
      <c r="A76" s="160"/>
      <c r="B76" s="165"/>
      <c r="C76" s="160"/>
      <c r="D76" s="160"/>
      <c r="E76" s="160"/>
      <c r="F76" s="160"/>
      <c r="G76" s="160"/>
      <c r="H76" s="160"/>
      <c r="I76" s="160"/>
    </row>
    <row r="77" spans="1:9">
      <c r="A77" s="160"/>
      <c r="B77" s="165"/>
      <c r="C77" s="160"/>
      <c r="D77" s="160"/>
      <c r="E77" s="160"/>
      <c r="F77" s="160"/>
      <c r="G77" s="160"/>
      <c r="H77" s="160"/>
      <c r="I77" s="160"/>
    </row>
    <row r="78" spans="1:9">
      <c r="A78" s="160"/>
      <c r="B78" s="165"/>
      <c r="C78" s="160"/>
      <c r="D78" s="160"/>
      <c r="E78" s="160"/>
      <c r="F78" s="160"/>
      <c r="G78" s="160"/>
      <c r="H78" s="160"/>
      <c r="I78" s="160"/>
    </row>
    <row r="79" spans="1:9">
      <c r="A79" s="160"/>
      <c r="B79" s="165"/>
      <c r="C79" s="160"/>
      <c r="D79" s="160"/>
      <c r="E79" s="160"/>
      <c r="F79" s="160"/>
      <c r="G79" s="160"/>
      <c r="H79" s="160"/>
      <c r="I79" s="160"/>
    </row>
    <row r="80" spans="1:9">
      <c r="A80" s="160"/>
      <c r="B80" s="165"/>
      <c r="C80" s="160"/>
      <c r="D80" s="160"/>
      <c r="E80" s="160"/>
      <c r="F80" s="160"/>
      <c r="G80" s="160"/>
      <c r="H80" s="160"/>
      <c r="I80" s="160"/>
    </row>
    <row r="81" spans="1:9">
      <c r="A81" s="160"/>
      <c r="B81" s="165"/>
      <c r="C81" s="160"/>
      <c r="D81" s="160"/>
      <c r="E81" s="160"/>
      <c r="F81" s="160"/>
      <c r="G81" s="160"/>
      <c r="H81" s="160"/>
      <c r="I81" s="160"/>
    </row>
    <row r="82" spans="1:9">
      <c r="A82" s="160"/>
      <c r="B82" s="165"/>
      <c r="C82" s="160"/>
      <c r="D82" s="160"/>
      <c r="E82" s="160"/>
      <c r="F82" s="160"/>
      <c r="G82" s="160"/>
      <c r="H82" s="160"/>
      <c r="I82" s="160"/>
    </row>
    <row r="83" spans="1:9">
      <c r="A83" s="160"/>
      <c r="B83" s="165"/>
      <c r="C83" s="160"/>
      <c r="D83" s="160"/>
      <c r="E83" s="160"/>
      <c r="F83" s="160"/>
      <c r="G83" s="160"/>
      <c r="H83" s="160"/>
      <c r="I83" s="160"/>
    </row>
    <row r="84" spans="1:9">
      <c r="A84" s="160"/>
      <c r="B84" s="165"/>
      <c r="C84" s="160"/>
      <c r="D84" s="160"/>
      <c r="E84" s="160"/>
      <c r="F84" s="160"/>
      <c r="G84" s="160"/>
      <c r="H84" s="160"/>
      <c r="I84" s="160"/>
    </row>
    <row r="85" spans="1:9">
      <c r="A85" s="160"/>
      <c r="B85" s="165"/>
      <c r="C85" s="160"/>
      <c r="D85" s="160"/>
      <c r="E85" s="160"/>
      <c r="F85" s="160"/>
      <c r="G85" s="160"/>
      <c r="H85" s="160"/>
      <c r="I85" s="160"/>
    </row>
    <row r="86" spans="1:9">
      <c r="A86" s="160"/>
      <c r="B86" s="165"/>
      <c r="C86" s="160"/>
      <c r="D86" s="160"/>
      <c r="E86" s="160"/>
      <c r="F86" s="160"/>
      <c r="G86" s="160"/>
      <c r="H86" s="160"/>
      <c r="I86" s="160"/>
    </row>
    <row r="87" spans="1:9">
      <c r="A87" s="160"/>
      <c r="B87" s="165"/>
      <c r="C87" s="160"/>
      <c r="D87" s="160"/>
      <c r="E87" s="160"/>
      <c r="F87" s="160"/>
      <c r="G87" s="160"/>
      <c r="H87" s="160"/>
      <c r="I87" s="160"/>
    </row>
    <row r="88" spans="1:9">
      <c r="A88" s="160"/>
      <c r="B88" s="165"/>
      <c r="C88" s="160"/>
      <c r="D88" s="160"/>
      <c r="E88" s="160"/>
      <c r="F88" s="160"/>
      <c r="G88" s="160"/>
      <c r="H88" s="160"/>
      <c r="I88" s="160"/>
    </row>
    <row r="89" spans="1:9">
      <c r="A89" s="160"/>
      <c r="B89" s="165"/>
      <c r="C89" s="160"/>
      <c r="D89" s="160"/>
      <c r="E89" s="160"/>
      <c r="F89" s="160"/>
      <c r="G89" s="160"/>
      <c r="H89" s="160"/>
      <c r="I89" s="160"/>
    </row>
    <row r="90" spans="1:9">
      <c r="A90" s="160"/>
      <c r="B90" s="165"/>
      <c r="C90" s="160"/>
      <c r="D90" s="160"/>
      <c r="E90" s="160"/>
      <c r="F90" s="160"/>
      <c r="G90" s="160"/>
      <c r="H90" s="160"/>
      <c r="I90" s="160"/>
    </row>
    <row r="91" spans="1:9">
      <c r="A91" s="160"/>
      <c r="B91" s="165"/>
      <c r="C91" s="160"/>
      <c r="D91" s="160"/>
      <c r="E91" s="160"/>
      <c r="F91" s="160"/>
      <c r="G91" s="160"/>
      <c r="H91" s="160"/>
      <c r="I91" s="160"/>
    </row>
    <row r="92" spans="1:9">
      <c r="A92" s="160"/>
      <c r="B92" s="165"/>
      <c r="C92" s="160"/>
      <c r="D92" s="160"/>
      <c r="E92" s="160"/>
      <c r="F92" s="160"/>
      <c r="G92" s="160"/>
      <c r="H92" s="160"/>
      <c r="I92" s="160"/>
    </row>
    <row r="93" spans="1:9">
      <c r="A93" s="160"/>
      <c r="B93" s="165"/>
      <c r="C93" s="160"/>
      <c r="D93" s="160"/>
      <c r="E93" s="160"/>
      <c r="F93" s="160"/>
      <c r="G93" s="160"/>
      <c r="H93" s="160"/>
      <c r="I93" s="160"/>
    </row>
    <row r="94" spans="1:9">
      <c r="A94" s="160"/>
      <c r="B94" s="165"/>
      <c r="C94" s="160"/>
      <c r="D94" s="160"/>
      <c r="E94" s="160"/>
      <c r="F94" s="160"/>
      <c r="G94" s="160"/>
      <c r="H94" s="160"/>
      <c r="I94" s="160"/>
    </row>
    <row r="95" spans="1:9">
      <c r="A95" s="160"/>
      <c r="B95" s="165"/>
      <c r="C95" s="160"/>
      <c r="D95" s="160"/>
      <c r="E95" s="160"/>
      <c r="F95" s="160"/>
      <c r="G95" s="160"/>
      <c r="H95" s="160"/>
      <c r="I95" s="160"/>
    </row>
    <row r="96" spans="1:9">
      <c r="A96" s="160"/>
      <c r="B96" s="165"/>
      <c r="C96" s="160"/>
      <c r="D96" s="160"/>
      <c r="E96" s="160"/>
      <c r="F96" s="160"/>
      <c r="G96" s="160"/>
      <c r="H96" s="160"/>
      <c r="I96" s="160"/>
    </row>
    <row r="97" spans="1:9">
      <c r="A97" s="160"/>
      <c r="B97" s="165"/>
      <c r="C97" s="160"/>
      <c r="D97" s="160"/>
      <c r="E97" s="160"/>
      <c r="F97" s="160"/>
      <c r="G97" s="160"/>
      <c r="H97" s="160"/>
      <c r="I97" s="160"/>
    </row>
    <row r="98" spans="1:9">
      <c r="A98" s="160"/>
      <c r="B98" s="165"/>
      <c r="C98" s="160"/>
      <c r="D98" s="160"/>
      <c r="E98" s="160"/>
      <c r="F98" s="160"/>
      <c r="G98" s="160"/>
      <c r="H98" s="160"/>
      <c r="I98" s="160"/>
    </row>
    <row r="99" spans="1:9">
      <c r="A99" s="160"/>
      <c r="B99" s="165"/>
      <c r="C99" s="160"/>
      <c r="D99" s="160"/>
      <c r="E99" s="160"/>
      <c r="F99" s="160"/>
      <c r="G99" s="160"/>
      <c r="H99" s="160"/>
      <c r="I99" s="160"/>
    </row>
    <row r="100" spans="1:9">
      <c r="A100" s="160"/>
      <c r="B100" s="165"/>
      <c r="C100" s="160"/>
      <c r="D100" s="160"/>
      <c r="E100" s="160"/>
      <c r="F100" s="160"/>
      <c r="G100" s="160"/>
      <c r="H100" s="160"/>
      <c r="I100" s="160"/>
    </row>
    <row r="101" spans="1:9">
      <c r="A101" s="160"/>
      <c r="B101" s="165"/>
      <c r="C101" s="160"/>
      <c r="D101" s="160"/>
      <c r="E101" s="160"/>
      <c r="F101" s="160"/>
      <c r="G101" s="160"/>
      <c r="H101" s="160"/>
      <c r="I101" s="160"/>
    </row>
    <row r="102" spans="1:9">
      <c r="A102" s="160"/>
      <c r="B102" s="165"/>
      <c r="C102" s="160"/>
      <c r="D102" s="160"/>
      <c r="E102" s="160"/>
      <c r="F102" s="160"/>
      <c r="G102" s="160"/>
      <c r="H102" s="160"/>
      <c r="I102" s="160"/>
    </row>
    <row r="103" spans="1:9">
      <c r="A103" s="160"/>
      <c r="B103" s="165"/>
      <c r="C103" s="160"/>
      <c r="D103" s="160"/>
      <c r="E103" s="160"/>
      <c r="F103" s="160"/>
      <c r="G103" s="160"/>
      <c r="H103" s="160"/>
      <c r="I103" s="160"/>
    </row>
    <row r="104" spans="1:9">
      <c r="A104" s="160"/>
      <c r="B104" s="165"/>
      <c r="C104" s="160"/>
      <c r="D104" s="160"/>
      <c r="E104" s="160"/>
      <c r="F104" s="160"/>
      <c r="G104" s="160"/>
      <c r="H104" s="160"/>
      <c r="I104" s="160"/>
    </row>
    <row r="105" spans="1:9">
      <c r="A105" s="160"/>
      <c r="B105" s="165"/>
      <c r="C105" s="160"/>
      <c r="D105" s="160"/>
      <c r="E105" s="160"/>
      <c r="F105" s="160"/>
      <c r="G105" s="160"/>
      <c r="H105" s="160"/>
      <c r="I105" s="160"/>
    </row>
    <row r="106" spans="1:9">
      <c r="A106" s="160"/>
      <c r="B106" s="165"/>
      <c r="C106" s="160"/>
      <c r="D106" s="160"/>
      <c r="E106" s="160"/>
      <c r="F106" s="160"/>
      <c r="G106" s="160"/>
      <c r="H106" s="160"/>
      <c r="I106" s="160"/>
    </row>
    <row r="107" spans="1:9">
      <c r="A107" s="160"/>
      <c r="B107" s="165"/>
      <c r="C107" s="160"/>
      <c r="D107" s="160"/>
      <c r="E107" s="160"/>
      <c r="F107" s="160"/>
      <c r="G107" s="160"/>
      <c r="H107" s="160"/>
      <c r="I107" s="160"/>
    </row>
    <row r="108" spans="1:9">
      <c r="A108" s="160"/>
      <c r="B108" s="165"/>
      <c r="C108" s="160"/>
      <c r="D108" s="160"/>
      <c r="E108" s="160"/>
      <c r="F108" s="160"/>
      <c r="G108" s="160"/>
      <c r="H108" s="160"/>
      <c r="I108" s="160"/>
    </row>
    <row r="109" spans="1:9">
      <c r="A109" s="160"/>
      <c r="B109" s="165"/>
      <c r="C109" s="160"/>
      <c r="D109" s="160"/>
      <c r="E109" s="160"/>
      <c r="F109" s="160"/>
      <c r="G109" s="160"/>
      <c r="H109" s="160"/>
      <c r="I109" s="160"/>
    </row>
    <row r="110" spans="1:9">
      <c r="A110" s="160"/>
      <c r="B110" s="165"/>
      <c r="C110" s="160"/>
      <c r="D110" s="160"/>
      <c r="E110" s="160"/>
      <c r="F110" s="160"/>
      <c r="G110" s="160"/>
      <c r="H110" s="160"/>
      <c r="I110" s="160"/>
    </row>
    <row r="111" spans="1:9">
      <c r="A111" s="160"/>
      <c r="B111" s="165"/>
      <c r="C111" s="160"/>
      <c r="D111" s="160"/>
      <c r="E111" s="160"/>
      <c r="F111" s="160"/>
      <c r="G111" s="160"/>
      <c r="H111" s="160"/>
      <c r="I111" s="160"/>
    </row>
    <row r="112" spans="1:9">
      <c r="A112" s="160"/>
      <c r="B112" s="165"/>
      <c r="C112" s="160"/>
      <c r="D112" s="160"/>
      <c r="E112" s="160"/>
      <c r="F112" s="160"/>
      <c r="G112" s="160"/>
      <c r="H112" s="160"/>
      <c r="I112" s="160"/>
    </row>
    <row r="113" spans="1:9">
      <c r="A113" s="160"/>
      <c r="B113" s="165"/>
      <c r="C113" s="160"/>
      <c r="D113" s="160"/>
      <c r="E113" s="160"/>
      <c r="F113" s="160"/>
      <c r="G113" s="160"/>
      <c r="H113" s="160"/>
      <c r="I113" s="160"/>
    </row>
    <row r="114" spans="1:9">
      <c r="A114" s="160"/>
      <c r="B114" s="165"/>
      <c r="C114" s="160"/>
      <c r="D114" s="160"/>
      <c r="E114" s="160"/>
      <c r="F114" s="160"/>
      <c r="G114" s="160"/>
      <c r="H114" s="160"/>
      <c r="I114" s="160"/>
    </row>
    <row r="115" spans="1:9">
      <c r="A115" s="160"/>
      <c r="B115" s="165"/>
      <c r="C115" s="160"/>
      <c r="D115" s="160"/>
      <c r="E115" s="160"/>
      <c r="F115" s="160"/>
      <c r="G115" s="160"/>
      <c r="H115" s="160"/>
      <c r="I115" s="160"/>
    </row>
    <row r="116" spans="1:9">
      <c r="A116" s="160"/>
      <c r="B116" s="165"/>
      <c r="C116" s="160"/>
      <c r="D116" s="160"/>
      <c r="E116" s="160"/>
      <c r="F116" s="160"/>
      <c r="G116" s="160"/>
      <c r="H116" s="160"/>
      <c r="I116" s="160"/>
    </row>
    <row r="117" spans="1:9">
      <c r="A117" s="160"/>
      <c r="B117" s="165"/>
      <c r="C117" s="160"/>
      <c r="D117" s="160"/>
      <c r="E117" s="160"/>
      <c r="F117" s="160"/>
      <c r="G117" s="160"/>
      <c r="H117" s="160"/>
      <c r="I117" s="160"/>
    </row>
    <row r="118" spans="1:9">
      <c r="A118" s="160"/>
      <c r="B118" s="165"/>
      <c r="C118" s="160"/>
      <c r="D118" s="160"/>
      <c r="E118" s="160"/>
      <c r="F118" s="160"/>
      <c r="G118" s="160"/>
      <c r="H118" s="160"/>
      <c r="I118" s="160"/>
    </row>
    <row r="119" spans="1:9">
      <c r="A119" s="160"/>
      <c r="B119" s="165"/>
      <c r="C119" s="160"/>
      <c r="D119" s="160"/>
      <c r="E119" s="160"/>
      <c r="F119" s="160"/>
      <c r="G119" s="160"/>
      <c r="H119" s="160"/>
      <c r="I119" s="160"/>
    </row>
    <row r="120" spans="1:9">
      <c r="A120" s="160"/>
      <c r="B120" s="165"/>
      <c r="C120" s="160"/>
      <c r="D120" s="160"/>
      <c r="E120" s="160"/>
      <c r="F120" s="160"/>
      <c r="G120" s="160"/>
      <c r="H120" s="160"/>
      <c r="I120" s="160"/>
    </row>
    <row r="121" spans="1:9">
      <c r="A121" s="160"/>
      <c r="B121" s="165"/>
      <c r="C121" s="160"/>
      <c r="D121" s="160"/>
      <c r="E121" s="160"/>
      <c r="F121" s="160"/>
      <c r="G121" s="160"/>
      <c r="H121" s="160"/>
      <c r="I121" s="160"/>
    </row>
    <row r="122" spans="1:9">
      <c r="A122" s="160"/>
      <c r="B122" s="165"/>
      <c r="C122" s="160"/>
      <c r="D122" s="160"/>
      <c r="E122" s="160"/>
      <c r="F122" s="160"/>
      <c r="G122" s="160"/>
      <c r="H122" s="160"/>
      <c r="I122" s="160"/>
    </row>
    <row r="123" spans="1:9">
      <c r="A123" s="160"/>
      <c r="B123" s="165"/>
      <c r="C123" s="160"/>
      <c r="D123" s="160"/>
      <c r="E123" s="160"/>
      <c r="F123" s="160"/>
      <c r="G123" s="160"/>
      <c r="H123" s="160"/>
      <c r="I123" s="160"/>
    </row>
    <row r="124" spans="1:9">
      <c r="A124" s="160"/>
      <c r="B124" s="165"/>
      <c r="C124" s="160"/>
      <c r="D124" s="160"/>
      <c r="E124" s="160"/>
      <c r="F124" s="160"/>
      <c r="G124" s="160"/>
      <c r="H124" s="160"/>
      <c r="I124" s="160"/>
    </row>
    <row r="125" spans="1:9">
      <c r="A125" s="160"/>
      <c r="B125" s="165"/>
      <c r="C125" s="160"/>
      <c r="D125" s="160"/>
      <c r="E125" s="160"/>
      <c r="F125" s="160"/>
      <c r="G125" s="160"/>
      <c r="H125" s="160"/>
      <c r="I125" s="160"/>
    </row>
    <row r="126" spans="1:9">
      <c r="A126" s="160"/>
      <c r="B126" s="165"/>
      <c r="C126" s="160"/>
      <c r="D126" s="160"/>
      <c r="E126" s="160"/>
      <c r="F126" s="160"/>
      <c r="G126" s="160"/>
      <c r="H126" s="160"/>
      <c r="I126" s="160"/>
    </row>
    <row r="127" spans="1:9">
      <c r="A127" s="160"/>
      <c r="B127" s="165"/>
      <c r="C127" s="160"/>
      <c r="D127" s="160"/>
      <c r="E127" s="160"/>
      <c r="F127" s="160"/>
      <c r="G127" s="160"/>
      <c r="H127" s="160"/>
      <c r="I127" s="160"/>
    </row>
    <row r="128" spans="1:9">
      <c r="A128" s="160"/>
      <c r="B128" s="165"/>
      <c r="C128" s="160"/>
      <c r="D128" s="160"/>
      <c r="E128" s="160"/>
      <c r="F128" s="160"/>
      <c r="G128" s="160"/>
      <c r="H128" s="160"/>
      <c r="I128" s="160"/>
    </row>
    <row r="129" spans="1:9">
      <c r="A129" s="160"/>
      <c r="B129" s="165"/>
      <c r="C129" s="160"/>
      <c r="D129" s="160"/>
      <c r="E129" s="160"/>
      <c r="F129" s="160"/>
      <c r="G129" s="160"/>
      <c r="H129" s="160"/>
      <c r="I129" s="160"/>
    </row>
    <row r="130" spans="1:9">
      <c r="A130" s="160"/>
      <c r="B130" s="165"/>
      <c r="C130" s="160"/>
      <c r="D130" s="160"/>
      <c r="E130" s="160"/>
      <c r="F130" s="160"/>
      <c r="G130" s="160"/>
      <c r="H130" s="160"/>
      <c r="I130" s="160"/>
    </row>
    <row r="131" spans="1:9">
      <c r="A131" s="160"/>
      <c r="B131" s="165"/>
      <c r="C131" s="160"/>
      <c r="D131" s="160"/>
      <c r="E131" s="160"/>
      <c r="F131" s="160"/>
      <c r="G131" s="160"/>
      <c r="H131" s="160"/>
      <c r="I131" s="160"/>
    </row>
    <row r="132" spans="1:9">
      <c r="A132" s="160"/>
      <c r="B132" s="165"/>
      <c r="C132" s="160"/>
      <c r="D132" s="160"/>
      <c r="E132" s="160"/>
      <c r="F132" s="160"/>
      <c r="G132" s="160"/>
      <c r="H132" s="160"/>
      <c r="I132" s="160"/>
    </row>
    <row r="133" spans="1:9">
      <c r="A133" s="160"/>
      <c r="B133" s="165"/>
      <c r="C133" s="160"/>
      <c r="D133" s="160"/>
      <c r="E133" s="160"/>
      <c r="F133" s="160"/>
      <c r="G133" s="160"/>
      <c r="H133" s="160"/>
      <c r="I133" s="160"/>
    </row>
    <row r="134" spans="1:9">
      <c r="A134" s="160"/>
      <c r="B134" s="165"/>
      <c r="C134" s="160"/>
      <c r="D134" s="160"/>
      <c r="E134" s="160"/>
      <c r="F134" s="160"/>
      <c r="G134" s="160"/>
      <c r="H134" s="160"/>
      <c r="I134" s="160"/>
    </row>
    <row r="135" spans="1:9">
      <c r="A135" s="160"/>
      <c r="B135" s="165"/>
      <c r="C135" s="160"/>
      <c r="D135" s="160"/>
      <c r="E135" s="160"/>
      <c r="F135" s="160"/>
      <c r="G135" s="160"/>
      <c r="H135" s="160"/>
      <c r="I135" s="160"/>
    </row>
    <row r="136" spans="1:9">
      <c r="A136" s="160"/>
      <c r="B136" s="165"/>
      <c r="C136" s="160"/>
      <c r="D136" s="160"/>
      <c r="E136" s="160"/>
      <c r="F136" s="160"/>
      <c r="G136" s="160"/>
      <c r="H136" s="160"/>
      <c r="I136" s="160"/>
    </row>
    <row r="137" spans="1:9">
      <c r="A137" s="160"/>
      <c r="B137" s="165"/>
      <c r="C137" s="160"/>
      <c r="D137" s="160"/>
      <c r="E137" s="160"/>
      <c r="F137" s="160"/>
      <c r="G137" s="160"/>
      <c r="H137" s="160"/>
      <c r="I137" s="160"/>
    </row>
    <row r="138" spans="1:9">
      <c r="A138" s="160"/>
      <c r="B138" s="165"/>
      <c r="C138" s="160"/>
      <c r="D138" s="160"/>
      <c r="E138" s="160"/>
      <c r="F138" s="160"/>
      <c r="G138" s="160"/>
      <c r="H138" s="160"/>
      <c r="I138" s="160"/>
    </row>
    <row r="139" spans="1:9">
      <c r="A139" s="160"/>
      <c r="B139" s="165"/>
      <c r="C139" s="160"/>
      <c r="D139" s="160"/>
      <c r="E139" s="160"/>
      <c r="F139" s="160"/>
      <c r="G139" s="160"/>
      <c r="H139" s="160"/>
      <c r="I139" s="160"/>
    </row>
    <row r="140" spans="1:9">
      <c r="A140" s="160"/>
      <c r="B140" s="165"/>
      <c r="C140" s="160"/>
      <c r="D140" s="160"/>
      <c r="E140" s="160"/>
      <c r="F140" s="160"/>
      <c r="G140" s="160"/>
      <c r="H140" s="160"/>
      <c r="I140" s="160"/>
    </row>
    <row r="141" spans="1:9">
      <c r="A141" s="160"/>
      <c r="B141" s="165"/>
      <c r="C141" s="160"/>
      <c r="D141" s="160"/>
      <c r="E141" s="160"/>
      <c r="F141" s="160"/>
      <c r="G141" s="160"/>
      <c r="H141" s="160"/>
      <c r="I141" s="160"/>
    </row>
    <row r="142" spans="1:9">
      <c r="A142" s="160"/>
      <c r="B142" s="165"/>
      <c r="C142" s="160"/>
      <c r="D142" s="160"/>
      <c r="E142" s="160"/>
      <c r="F142" s="160"/>
      <c r="G142" s="160"/>
      <c r="H142" s="160"/>
      <c r="I142" s="160"/>
    </row>
    <row r="143" spans="1:9">
      <c r="A143" s="160"/>
      <c r="B143" s="165"/>
      <c r="C143" s="160"/>
      <c r="D143" s="160"/>
      <c r="E143" s="160"/>
      <c r="F143" s="160"/>
      <c r="G143" s="160"/>
      <c r="H143" s="160"/>
      <c r="I143" s="160"/>
    </row>
    <row r="144" spans="1:9">
      <c r="A144" s="160"/>
      <c r="B144" s="165"/>
      <c r="C144" s="160"/>
      <c r="D144" s="160"/>
      <c r="E144" s="160"/>
      <c r="F144" s="160"/>
      <c r="G144" s="160"/>
      <c r="H144" s="160"/>
      <c r="I144" s="160"/>
    </row>
    <row r="145" spans="1:9">
      <c r="A145" s="160"/>
      <c r="B145" s="165"/>
      <c r="C145" s="160"/>
      <c r="D145" s="160"/>
      <c r="E145" s="160"/>
      <c r="F145" s="160"/>
      <c r="G145" s="160"/>
      <c r="H145" s="160"/>
      <c r="I145" s="160"/>
    </row>
    <row r="146" spans="1:9">
      <c r="A146" s="160"/>
      <c r="B146" s="165"/>
      <c r="C146" s="160"/>
      <c r="D146" s="160"/>
      <c r="E146" s="160"/>
      <c r="F146" s="160"/>
      <c r="G146" s="160"/>
      <c r="H146" s="160"/>
      <c r="I146" s="160"/>
    </row>
    <row r="147" spans="1:9">
      <c r="A147" s="160"/>
      <c r="B147" s="165"/>
      <c r="C147" s="160"/>
      <c r="D147" s="160"/>
      <c r="E147" s="160"/>
      <c r="F147" s="160"/>
      <c r="G147" s="160"/>
      <c r="H147" s="160"/>
      <c r="I147" s="160"/>
    </row>
    <row r="148" spans="1:9">
      <c r="A148" s="160"/>
      <c r="B148" s="165"/>
      <c r="C148" s="160"/>
      <c r="D148" s="160"/>
      <c r="E148" s="160"/>
      <c r="F148" s="160"/>
      <c r="G148" s="160"/>
      <c r="H148" s="160"/>
      <c r="I148" s="160"/>
    </row>
    <row r="149" spans="1:9">
      <c r="A149" s="160"/>
      <c r="B149" s="165"/>
      <c r="C149" s="160"/>
      <c r="D149" s="160"/>
      <c r="E149" s="160"/>
      <c r="F149" s="160"/>
      <c r="G149" s="160"/>
      <c r="H149" s="160"/>
      <c r="I149" s="160"/>
    </row>
    <row r="150" spans="1:9">
      <c r="A150" s="160"/>
      <c r="B150" s="165"/>
      <c r="C150" s="160"/>
      <c r="D150" s="160"/>
      <c r="E150" s="160"/>
      <c r="F150" s="160"/>
      <c r="G150" s="160"/>
      <c r="H150" s="160"/>
      <c r="I150" s="160"/>
    </row>
    <row r="151" spans="1:9">
      <c r="A151" s="160"/>
      <c r="B151" s="165"/>
      <c r="C151" s="160"/>
      <c r="D151" s="160"/>
      <c r="E151" s="160"/>
      <c r="F151" s="160"/>
      <c r="G151" s="160"/>
      <c r="H151" s="160"/>
      <c r="I151" s="160"/>
    </row>
    <row r="152" spans="1:9">
      <c r="A152" s="160"/>
      <c r="B152" s="165"/>
      <c r="C152" s="160"/>
      <c r="D152" s="160"/>
      <c r="E152" s="160"/>
      <c r="F152" s="160"/>
      <c r="G152" s="160"/>
      <c r="H152" s="160"/>
      <c r="I152" s="160"/>
    </row>
    <row r="153" spans="1:9">
      <c r="A153" s="160"/>
      <c r="B153" s="165"/>
      <c r="C153" s="160"/>
      <c r="D153" s="160"/>
      <c r="E153" s="160"/>
      <c r="F153" s="160"/>
      <c r="G153" s="160"/>
      <c r="H153" s="160"/>
      <c r="I153" s="160"/>
    </row>
    <row r="154" spans="1:9">
      <c r="A154" s="160"/>
      <c r="B154" s="165"/>
      <c r="C154" s="160"/>
      <c r="D154" s="160"/>
      <c r="E154" s="160"/>
      <c r="F154" s="160"/>
      <c r="G154" s="160"/>
      <c r="H154" s="160"/>
      <c r="I154" s="160"/>
    </row>
    <row r="155" spans="1:9">
      <c r="A155" s="160"/>
      <c r="B155" s="165"/>
      <c r="C155" s="160"/>
      <c r="D155" s="160"/>
      <c r="E155" s="160"/>
      <c r="F155" s="160"/>
      <c r="G155" s="160"/>
      <c r="H155" s="160"/>
      <c r="I155" s="160"/>
    </row>
    <row r="156" spans="1:9">
      <c r="A156" s="160"/>
      <c r="B156" s="165"/>
      <c r="C156" s="160"/>
      <c r="D156" s="160"/>
      <c r="E156" s="160"/>
      <c r="F156" s="160"/>
      <c r="G156" s="160"/>
      <c r="H156" s="160"/>
      <c r="I156" s="160"/>
    </row>
    <row r="157" spans="1:9">
      <c r="A157" s="160"/>
      <c r="B157" s="165"/>
      <c r="C157" s="160"/>
      <c r="D157" s="160"/>
      <c r="E157" s="160"/>
      <c r="F157" s="160"/>
      <c r="G157" s="160"/>
      <c r="H157" s="160"/>
      <c r="I157" s="160"/>
    </row>
    <row r="158" spans="1:9">
      <c r="A158" s="160"/>
      <c r="B158" s="165"/>
      <c r="C158" s="160"/>
      <c r="D158" s="160"/>
      <c r="E158" s="160"/>
      <c r="F158" s="160"/>
      <c r="G158" s="160"/>
      <c r="H158" s="160"/>
      <c r="I158" s="160"/>
    </row>
    <row r="159" spans="1:9">
      <c r="A159" s="160"/>
      <c r="B159" s="165"/>
      <c r="C159" s="160"/>
      <c r="D159" s="160"/>
      <c r="E159" s="160"/>
      <c r="F159" s="160"/>
      <c r="G159" s="160"/>
      <c r="H159" s="160"/>
      <c r="I159" s="160"/>
    </row>
    <row r="160" spans="1:9">
      <c r="A160" s="160"/>
      <c r="B160" s="165"/>
      <c r="C160" s="160"/>
      <c r="D160" s="160"/>
      <c r="E160" s="160"/>
      <c r="F160" s="160"/>
      <c r="G160" s="160"/>
      <c r="H160" s="160"/>
      <c r="I160" s="160"/>
    </row>
    <row r="161" spans="1:9">
      <c r="A161" s="160"/>
      <c r="B161" s="165"/>
      <c r="C161" s="160"/>
      <c r="D161" s="160"/>
      <c r="E161" s="160"/>
      <c r="F161" s="160"/>
      <c r="G161" s="160"/>
      <c r="H161" s="160"/>
      <c r="I161" s="160"/>
    </row>
    <row r="162" spans="1:9">
      <c r="A162" s="160"/>
      <c r="B162" s="165"/>
      <c r="C162" s="160"/>
      <c r="D162" s="160"/>
      <c r="E162" s="160"/>
      <c r="F162" s="160"/>
      <c r="G162" s="160"/>
      <c r="H162" s="160"/>
      <c r="I162" s="160"/>
    </row>
    <row r="163" spans="1:9">
      <c r="A163" s="160"/>
      <c r="B163" s="165"/>
      <c r="C163" s="160"/>
      <c r="D163" s="160"/>
      <c r="E163" s="160"/>
      <c r="F163" s="160"/>
      <c r="G163" s="160"/>
      <c r="H163" s="160"/>
      <c r="I163" s="160"/>
    </row>
    <row r="164" spans="1:9">
      <c r="A164" s="160"/>
      <c r="B164" s="165"/>
      <c r="C164" s="160"/>
      <c r="D164" s="160"/>
      <c r="E164" s="160"/>
      <c r="F164" s="160"/>
      <c r="G164" s="160"/>
      <c r="H164" s="160"/>
      <c r="I164" s="160"/>
    </row>
    <row r="165" spans="1:9">
      <c r="A165" s="160"/>
      <c r="B165" s="165"/>
      <c r="C165" s="160"/>
      <c r="D165" s="160"/>
      <c r="E165" s="160"/>
      <c r="F165" s="160"/>
      <c r="G165" s="160"/>
      <c r="H165" s="160"/>
      <c r="I165" s="160"/>
    </row>
    <row r="166" spans="1:9">
      <c r="A166" s="160"/>
      <c r="B166" s="165"/>
      <c r="C166" s="160"/>
      <c r="D166" s="160"/>
      <c r="E166" s="160"/>
      <c r="F166" s="160"/>
      <c r="G166" s="160"/>
      <c r="H166" s="160"/>
      <c r="I166" s="160"/>
    </row>
    <row r="167" spans="1:9">
      <c r="A167" s="160"/>
      <c r="B167" s="165"/>
      <c r="C167" s="160"/>
      <c r="D167" s="160"/>
      <c r="E167" s="160"/>
      <c r="F167" s="160"/>
      <c r="G167" s="160"/>
      <c r="H167" s="160"/>
      <c r="I167" s="160"/>
    </row>
    <row r="168" spans="1:9">
      <c r="A168" s="160"/>
      <c r="B168" s="165"/>
      <c r="C168" s="160"/>
      <c r="D168" s="160"/>
      <c r="E168" s="160"/>
      <c r="F168" s="160"/>
      <c r="G168" s="160"/>
      <c r="H168" s="160"/>
      <c r="I168" s="160"/>
    </row>
    <row r="169" spans="1:9">
      <c r="A169" s="160"/>
      <c r="B169" s="165"/>
      <c r="C169" s="160"/>
      <c r="D169" s="160"/>
      <c r="E169" s="160"/>
      <c r="F169" s="160"/>
      <c r="G169" s="160"/>
      <c r="H169" s="160"/>
      <c r="I169" s="160"/>
    </row>
    <row r="170" spans="1:9">
      <c r="A170" s="160"/>
      <c r="B170" s="165"/>
      <c r="C170" s="160"/>
      <c r="D170" s="160"/>
      <c r="E170" s="160"/>
      <c r="F170" s="160"/>
      <c r="G170" s="160"/>
      <c r="H170" s="160"/>
      <c r="I170" s="160"/>
    </row>
    <row r="171" spans="1:9">
      <c r="A171" s="160"/>
      <c r="B171" s="165"/>
      <c r="C171" s="160"/>
      <c r="D171" s="160"/>
      <c r="E171" s="160"/>
      <c r="F171" s="160"/>
      <c r="G171" s="160"/>
      <c r="H171" s="160"/>
      <c r="I171" s="160"/>
    </row>
    <row r="172" spans="1:9">
      <c r="A172" s="160"/>
      <c r="B172" s="165"/>
      <c r="C172" s="160"/>
      <c r="D172" s="160"/>
      <c r="E172" s="160"/>
      <c r="F172" s="160"/>
      <c r="G172" s="160"/>
      <c r="H172" s="160"/>
      <c r="I172" s="160"/>
    </row>
    <row r="173" spans="1:9">
      <c r="A173" s="160"/>
      <c r="B173" s="165"/>
      <c r="C173" s="160"/>
      <c r="D173" s="160"/>
      <c r="E173" s="160"/>
      <c r="F173" s="160"/>
      <c r="G173" s="160"/>
      <c r="H173" s="160"/>
      <c r="I173" s="160"/>
    </row>
    <row r="174" spans="1:9">
      <c r="A174" s="160"/>
      <c r="B174" s="165"/>
      <c r="C174" s="160"/>
      <c r="D174" s="160"/>
      <c r="E174" s="160"/>
      <c r="F174" s="160"/>
      <c r="G174" s="160"/>
      <c r="H174" s="160"/>
      <c r="I174" s="160"/>
    </row>
    <row r="175" spans="1:9">
      <c r="A175" s="160"/>
      <c r="B175" s="165"/>
      <c r="C175" s="160"/>
      <c r="D175" s="160"/>
      <c r="E175" s="160"/>
      <c r="F175" s="160"/>
      <c r="G175" s="160"/>
      <c r="H175" s="160"/>
      <c r="I175" s="160"/>
    </row>
    <row r="176" spans="1:9">
      <c r="A176" s="160"/>
      <c r="B176" s="165"/>
      <c r="C176" s="160"/>
      <c r="D176" s="160"/>
      <c r="E176" s="160"/>
      <c r="F176" s="160"/>
      <c r="G176" s="160"/>
      <c r="H176" s="160"/>
      <c r="I176" s="160"/>
    </row>
    <row r="177" spans="1:9">
      <c r="A177" s="160"/>
      <c r="B177" s="165"/>
      <c r="C177" s="160"/>
      <c r="D177" s="160"/>
      <c r="E177" s="160"/>
      <c r="F177" s="160"/>
      <c r="G177" s="160"/>
      <c r="H177" s="160"/>
      <c r="I177" s="160"/>
    </row>
    <row r="178" spans="1:9">
      <c r="A178" s="160"/>
      <c r="B178" s="165"/>
      <c r="C178" s="160"/>
      <c r="D178" s="160"/>
      <c r="E178" s="160"/>
      <c r="F178" s="160"/>
      <c r="G178" s="160"/>
      <c r="H178" s="160"/>
      <c r="I178" s="160"/>
    </row>
    <row r="179" spans="1:9">
      <c r="A179" s="160"/>
      <c r="B179" s="165"/>
      <c r="C179" s="160"/>
      <c r="D179" s="160"/>
      <c r="E179" s="160"/>
      <c r="F179" s="160"/>
      <c r="G179" s="160"/>
      <c r="H179" s="160"/>
      <c r="I179" s="160"/>
    </row>
    <row r="180" spans="1:9">
      <c r="A180" s="160"/>
      <c r="B180" s="165"/>
      <c r="C180" s="160"/>
      <c r="D180" s="160"/>
      <c r="E180" s="160"/>
      <c r="F180" s="160"/>
      <c r="G180" s="160"/>
      <c r="H180" s="160"/>
      <c r="I180" s="160"/>
    </row>
    <row r="181" spans="1:9">
      <c r="A181" s="160"/>
      <c r="B181" s="165"/>
      <c r="C181" s="160"/>
      <c r="D181" s="160"/>
      <c r="E181" s="160"/>
      <c r="F181" s="160"/>
      <c r="G181" s="160"/>
      <c r="H181" s="160"/>
      <c r="I181" s="160"/>
    </row>
    <row r="182" spans="1:9">
      <c r="A182" s="160"/>
      <c r="B182" s="165"/>
      <c r="C182" s="160"/>
      <c r="D182" s="160"/>
      <c r="E182" s="160"/>
      <c r="F182" s="160"/>
      <c r="G182" s="160"/>
      <c r="H182" s="160"/>
      <c r="I182" s="160"/>
    </row>
    <row r="183" spans="1:9">
      <c r="A183" s="160"/>
      <c r="B183" s="165"/>
      <c r="C183" s="160"/>
      <c r="D183" s="160"/>
      <c r="E183" s="160"/>
      <c r="F183" s="160"/>
      <c r="G183" s="160"/>
      <c r="H183" s="160"/>
      <c r="I183" s="160"/>
    </row>
    <row r="184" spans="1:9">
      <c r="A184" s="160"/>
      <c r="B184" s="165"/>
      <c r="C184" s="160"/>
      <c r="D184" s="160"/>
      <c r="E184" s="160"/>
      <c r="F184" s="160"/>
      <c r="G184" s="160"/>
      <c r="H184" s="160"/>
      <c r="I184" s="160"/>
    </row>
    <row r="185" spans="1:9">
      <c r="A185" s="160"/>
      <c r="B185" s="165"/>
      <c r="C185" s="160"/>
      <c r="D185" s="160"/>
      <c r="E185" s="160"/>
      <c r="F185" s="160"/>
      <c r="G185" s="160"/>
      <c r="H185" s="160"/>
      <c r="I185" s="160"/>
    </row>
    <row r="186" spans="1:9">
      <c r="A186" s="160"/>
      <c r="B186" s="165"/>
      <c r="C186" s="160"/>
      <c r="D186" s="160"/>
      <c r="E186" s="160"/>
      <c r="F186" s="160"/>
      <c r="G186" s="160"/>
      <c r="H186" s="160"/>
      <c r="I186" s="160"/>
    </row>
    <row r="187" spans="1:9">
      <c r="A187" s="160"/>
      <c r="B187" s="165"/>
      <c r="C187" s="160"/>
      <c r="D187" s="160"/>
      <c r="E187" s="160"/>
      <c r="F187" s="160"/>
      <c r="G187" s="160"/>
      <c r="H187" s="160"/>
      <c r="I187" s="160"/>
    </row>
    <row r="188" spans="1:9">
      <c r="A188" s="160"/>
      <c r="B188" s="165"/>
      <c r="C188" s="160"/>
      <c r="D188" s="160"/>
      <c r="E188" s="160"/>
      <c r="F188" s="160"/>
      <c r="G188" s="160"/>
      <c r="H188" s="160"/>
      <c r="I188" s="160"/>
    </row>
    <row r="189" spans="1:9">
      <c r="A189" s="160"/>
      <c r="B189" s="165"/>
      <c r="C189" s="160"/>
      <c r="D189" s="160"/>
      <c r="E189" s="160"/>
      <c r="F189" s="160"/>
      <c r="G189" s="160"/>
      <c r="H189" s="160"/>
      <c r="I189" s="160"/>
    </row>
    <row r="190" spans="1:9">
      <c r="A190" s="160"/>
      <c r="B190" s="165"/>
      <c r="C190" s="160"/>
      <c r="D190" s="160"/>
      <c r="E190" s="160"/>
      <c r="F190" s="160"/>
      <c r="G190" s="160"/>
      <c r="H190" s="160"/>
      <c r="I190" s="160"/>
    </row>
    <row r="191" spans="1:9">
      <c r="A191" s="160"/>
      <c r="B191" s="165"/>
      <c r="C191" s="160"/>
      <c r="D191" s="160"/>
      <c r="E191" s="160"/>
      <c r="F191" s="160"/>
      <c r="G191" s="160"/>
      <c r="H191" s="160"/>
      <c r="I191" s="160"/>
    </row>
    <row r="192" spans="1:9">
      <c r="A192" s="160"/>
      <c r="B192" s="165"/>
      <c r="C192" s="160"/>
      <c r="D192" s="160"/>
      <c r="E192" s="160"/>
      <c r="F192" s="160"/>
      <c r="G192" s="160"/>
      <c r="H192" s="160"/>
      <c r="I192" s="160"/>
    </row>
    <row r="193" spans="1:9">
      <c r="A193" s="160"/>
      <c r="B193" s="165"/>
      <c r="C193" s="160"/>
      <c r="D193" s="160"/>
      <c r="E193" s="160"/>
      <c r="F193" s="160"/>
      <c r="G193" s="160"/>
      <c r="H193" s="160"/>
      <c r="I193" s="160"/>
    </row>
    <row r="194" spans="1:9">
      <c r="A194" s="160"/>
      <c r="B194" s="165"/>
      <c r="C194" s="160"/>
      <c r="D194" s="160"/>
      <c r="E194" s="160"/>
      <c r="F194" s="160"/>
      <c r="G194" s="160"/>
      <c r="H194" s="160"/>
      <c r="I194" s="160"/>
    </row>
    <row r="195" spans="1:9">
      <c r="A195" s="160"/>
      <c r="B195" s="165"/>
      <c r="C195" s="160"/>
      <c r="D195" s="160"/>
      <c r="E195" s="160"/>
      <c r="F195" s="160"/>
      <c r="G195" s="160"/>
      <c r="H195" s="160"/>
      <c r="I195" s="160"/>
    </row>
    <row r="196" spans="1:9">
      <c r="A196" s="160"/>
      <c r="B196" s="165"/>
      <c r="C196" s="160"/>
      <c r="D196" s="160"/>
      <c r="E196" s="160"/>
      <c r="F196" s="160"/>
      <c r="G196" s="160"/>
      <c r="H196" s="160"/>
      <c r="I196" s="160"/>
    </row>
    <row r="197" spans="1:9">
      <c r="A197" s="160"/>
      <c r="B197" s="165"/>
      <c r="C197" s="160"/>
      <c r="D197" s="160"/>
      <c r="E197" s="160"/>
      <c r="F197" s="160"/>
      <c r="G197" s="160"/>
      <c r="H197" s="160"/>
      <c r="I197" s="160"/>
    </row>
    <row r="198" spans="1:9">
      <c r="A198" s="160"/>
      <c r="B198" s="165"/>
      <c r="C198" s="160"/>
      <c r="D198" s="160"/>
      <c r="E198" s="160"/>
      <c r="F198" s="160"/>
      <c r="G198" s="160"/>
      <c r="H198" s="160"/>
      <c r="I198" s="160"/>
    </row>
    <row r="199" spans="1:9">
      <c r="A199" s="160"/>
      <c r="B199" s="165"/>
      <c r="C199" s="160"/>
      <c r="D199" s="160"/>
      <c r="E199" s="160"/>
      <c r="F199" s="160"/>
      <c r="G199" s="160"/>
      <c r="H199" s="160"/>
      <c r="I199" s="160"/>
    </row>
    <row r="200" spans="1:9">
      <c r="A200" s="160"/>
      <c r="B200" s="165"/>
      <c r="C200" s="160"/>
      <c r="D200" s="160"/>
      <c r="E200" s="160"/>
      <c r="F200" s="160"/>
      <c r="G200" s="160"/>
      <c r="H200" s="160"/>
      <c r="I200" s="160"/>
    </row>
    <row r="201" spans="1:9">
      <c r="A201" s="160"/>
      <c r="B201" s="165"/>
      <c r="C201" s="160"/>
      <c r="D201" s="160"/>
      <c r="E201" s="160"/>
      <c r="F201" s="160"/>
      <c r="G201" s="160"/>
      <c r="H201" s="160"/>
      <c r="I201" s="160"/>
    </row>
    <row r="202" spans="1:9">
      <c r="A202" s="160"/>
      <c r="B202" s="165"/>
      <c r="C202" s="160"/>
      <c r="D202" s="160"/>
      <c r="E202" s="160"/>
      <c r="F202" s="160"/>
      <c r="G202" s="160"/>
      <c r="H202" s="160"/>
      <c r="I202" s="160"/>
    </row>
    <row r="203" spans="1:9">
      <c r="A203" s="160"/>
      <c r="B203" s="165"/>
      <c r="C203" s="160"/>
      <c r="D203" s="160"/>
      <c r="E203" s="160"/>
      <c r="F203" s="160"/>
      <c r="G203" s="160"/>
      <c r="H203" s="160"/>
      <c r="I203" s="160"/>
    </row>
    <row r="204" spans="1:9">
      <c r="A204" s="160"/>
      <c r="B204" s="165"/>
      <c r="C204" s="160"/>
      <c r="D204" s="160"/>
      <c r="E204" s="160"/>
      <c r="F204" s="160"/>
      <c r="G204" s="160"/>
      <c r="H204" s="160"/>
      <c r="I204" s="160"/>
    </row>
    <row r="205" spans="1:9">
      <c r="A205" s="160"/>
      <c r="B205" s="165"/>
      <c r="C205" s="160"/>
      <c r="D205" s="160"/>
      <c r="E205" s="160"/>
      <c r="F205" s="160"/>
      <c r="G205" s="160"/>
      <c r="H205" s="160"/>
      <c r="I205" s="160"/>
    </row>
    <row r="206" spans="1:9">
      <c r="A206" s="160"/>
      <c r="B206" s="165"/>
      <c r="C206" s="160"/>
      <c r="D206" s="160"/>
      <c r="E206" s="160"/>
      <c r="F206" s="160"/>
      <c r="G206" s="160"/>
      <c r="H206" s="160"/>
      <c r="I206" s="160"/>
    </row>
    <row r="207" spans="1:9">
      <c r="A207" s="160"/>
      <c r="B207" s="165"/>
      <c r="C207" s="160"/>
      <c r="D207" s="160"/>
      <c r="E207" s="160"/>
      <c r="F207" s="160"/>
      <c r="G207" s="160"/>
      <c r="H207" s="160"/>
      <c r="I207" s="160"/>
    </row>
    <row r="208" spans="1:9">
      <c r="A208" s="160"/>
      <c r="B208" s="165"/>
      <c r="C208" s="160"/>
      <c r="D208" s="160"/>
      <c r="E208" s="160"/>
      <c r="F208" s="160"/>
      <c r="G208" s="160"/>
      <c r="H208" s="160"/>
      <c r="I208" s="160"/>
    </row>
    <row r="209" spans="1:9">
      <c r="A209" s="160"/>
      <c r="B209" s="165"/>
      <c r="C209" s="160"/>
      <c r="D209" s="160"/>
      <c r="E209" s="160"/>
      <c r="F209" s="160"/>
      <c r="G209" s="160"/>
      <c r="H209" s="160"/>
      <c r="I209" s="160"/>
    </row>
    <row r="210" spans="1:9">
      <c r="A210" s="160"/>
      <c r="B210" s="165"/>
      <c r="C210" s="160"/>
      <c r="D210" s="160"/>
      <c r="E210" s="160"/>
      <c r="F210" s="160"/>
      <c r="G210" s="160"/>
      <c r="H210" s="160"/>
      <c r="I210" s="160"/>
    </row>
    <row r="211" spans="1:9">
      <c r="A211" s="160"/>
      <c r="B211" s="165"/>
      <c r="C211" s="160"/>
      <c r="D211" s="160"/>
      <c r="E211" s="160"/>
      <c r="F211" s="160"/>
      <c r="G211" s="160"/>
      <c r="H211" s="160"/>
      <c r="I211" s="160"/>
    </row>
    <row r="212" spans="1:9">
      <c r="A212" s="160"/>
      <c r="B212" s="165"/>
      <c r="C212" s="160"/>
      <c r="D212" s="160"/>
      <c r="E212" s="160"/>
      <c r="F212" s="160"/>
      <c r="G212" s="160"/>
      <c r="H212" s="160"/>
      <c r="I212" s="160"/>
    </row>
    <row r="213" spans="1:9">
      <c r="A213" s="160"/>
      <c r="B213" s="165"/>
      <c r="C213" s="160"/>
      <c r="D213" s="160"/>
      <c r="E213" s="160"/>
      <c r="F213" s="160"/>
      <c r="G213" s="160"/>
      <c r="H213" s="160"/>
      <c r="I213" s="160"/>
    </row>
    <row r="214" spans="1:9">
      <c r="A214" s="160"/>
      <c r="B214" s="165"/>
      <c r="C214" s="160"/>
      <c r="D214" s="160"/>
      <c r="E214" s="160"/>
      <c r="F214" s="160"/>
      <c r="G214" s="160"/>
      <c r="H214" s="160"/>
      <c r="I214" s="160"/>
    </row>
    <row r="215" spans="1:9">
      <c r="A215" s="160"/>
      <c r="B215" s="165"/>
      <c r="C215" s="160"/>
      <c r="D215" s="160"/>
      <c r="E215" s="160"/>
      <c r="F215" s="160"/>
      <c r="G215" s="160"/>
      <c r="H215" s="160"/>
      <c r="I215" s="160"/>
    </row>
    <row r="216" spans="1:9">
      <c r="A216" s="160"/>
      <c r="B216" s="165"/>
      <c r="C216" s="160"/>
      <c r="D216" s="160"/>
      <c r="E216" s="160"/>
      <c r="F216" s="160"/>
      <c r="G216" s="160"/>
      <c r="H216" s="160"/>
      <c r="I216" s="160"/>
    </row>
    <row r="217" spans="1:9">
      <c r="A217" s="160"/>
      <c r="B217" s="165"/>
      <c r="C217" s="160"/>
      <c r="D217" s="160"/>
      <c r="E217" s="160"/>
      <c r="F217" s="160"/>
      <c r="G217" s="160"/>
      <c r="H217" s="160"/>
      <c r="I217" s="160"/>
    </row>
    <row r="218" spans="1:9">
      <c r="A218" s="160"/>
      <c r="B218" s="165"/>
      <c r="C218" s="160"/>
      <c r="D218" s="160"/>
      <c r="E218" s="160"/>
      <c r="F218" s="160"/>
      <c r="G218" s="160"/>
      <c r="H218" s="160"/>
      <c r="I218" s="160"/>
    </row>
    <row r="219" spans="1:9">
      <c r="A219" s="160"/>
      <c r="B219" s="165"/>
      <c r="C219" s="160"/>
      <c r="D219" s="160"/>
      <c r="E219" s="160"/>
      <c r="F219" s="160"/>
      <c r="G219" s="160"/>
      <c r="H219" s="160"/>
      <c r="I219" s="160"/>
    </row>
    <row r="220" spans="1:9">
      <c r="A220" s="160"/>
      <c r="B220" s="165"/>
      <c r="C220" s="160"/>
      <c r="D220" s="160"/>
      <c r="E220" s="160"/>
      <c r="F220" s="160"/>
      <c r="G220" s="160"/>
      <c r="H220" s="160"/>
      <c r="I220" s="160"/>
    </row>
    <row r="221" spans="1:9">
      <c r="A221" s="160"/>
      <c r="B221" s="165"/>
      <c r="C221" s="160"/>
      <c r="D221" s="160"/>
      <c r="E221" s="160"/>
      <c r="F221" s="160"/>
      <c r="G221" s="160"/>
      <c r="H221" s="160"/>
      <c r="I221" s="160"/>
    </row>
    <row r="222" spans="1:9">
      <c r="A222" s="160"/>
      <c r="B222" s="165"/>
      <c r="C222" s="160"/>
      <c r="D222" s="160"/>
      <c r="E222" s="160"/>
      <c r="F222" s="160"/>
      <c r="G222" s="160"/>
      <c r="H222" s="160"/>
      <c r="I222" s="160"/>
    </row>
    <row r="223" spans="1:9">
      <c r="A223" s="160"/>
      <c r="B223" s="165"/>
      <c r="C223" s="160"/>
      <c r="D223" s="160"/>
      <c r="E223" s="160"/>
      <c r="F223" s="160"/>
      <c r="G223" s="160"/>
      <c r="H223" s="160"/>
      <c r="I223" s="160"/>
    </row>
    <row r="224" spans="1:9">
      <c r="A224" s="160"/>
      <c r="B224" s="165"/>
      <c r="C224" s="160"/>
      <c r="D224" s="160"/>
      <c r="E224" s="160"/>
      <c r="F224" s="160"/>
      <c r="G224" s="160"/>
      <c r="H224" s="160"/>
      <c r="I224" s="160"/>
    </row>
    <row r="225" spans="1:9">
      <c r="A225" s="160"/>
      <c r="B225" s="165"/>
      <c r="C225" s="160"/>
      <c r="D225" s="160"/>
      <c r="E225" s="160"/>
      <c r="F225" s="160"/>
      <c r="G225" s="160"/>
      <c r="H225" s="160"/>
      <c r="I225" s="160"/>
    </row>
    <row r="226" spans="1:9">
      <c r="A226" s="160"/>
      <c r="B226" s="165"/>
      <c r="C226" s="160"/>
      <c r="D226" s="160"/>
      <c r="E226" s="160"/>
      <c r="F226" s="160"/>
      <c r="G226" s="160"/>
      <c r="H226" s="160"/>
      <c r="I226" s="160"/>
    </row>
    <row r="227" spans="1:9">
      <c r="A227" s="160"/>
      <c r="B227" s="165"/>
      <c r="C227" s="160"/>
      <c r="D227" s="160"/>
      <c r="E227" s="160"/>
      <c r="F227" s="160"/>
      <c r="G227" s="160"/>
      <c r="H227" s="160"/>
      <c r="I227" s="160"/>
    </row>
    <row r="228" spans="1:9">
      <c r="A228" s="160"/>
      <c r="B228" s="165"/>
      <c r="C228" s="160"/>
      <c r="D228" s="160"/>
      <c r="E228" s="160"/>
      <c r="F228" s="160"/>
      <c r="G228" s="160"/>
      <c r="H228" s="160"/>
      <c r="I228" s="160"/>
    </row>
    <row r="229" spans="1:9">
      <c r="A229" s="160"/>
      <c r="B229" s="165"/>
      <c r="C229" s="160"/>
      <c r="D229" s="160"/>
      <c r="E229" s="160"/>
      <c r="F229" s="160"/>
      <c r="G229" s="160"/>
      <c r="H229" s="160"/>
      <c r="I229" s="160"/>
    </row>
    <row r="230" spans="1:9">
      <c r="A230" s="160"/>
      <c r="B230" s="165"/>
      <c r="C230" s="160"/>
      <c r="D230" s="160"/>
      <c r="E230" s="160"/>
      <c r="F230" s="160"/>
      <c r="G230" s="160"/>
      <c r="H230" s="160"/>
      <c r="I230" s="160"/>
    </row>
    <row r="231" spans="1:9">
      <c r="A231" s="160"/>
      <c r="B231" s="165"/>
      <c r="C231" s="160"/>
      <c r="D231" s="160"/>
      <c r="E231" s="160"/>
      <c r="F231" s="160"/>
      <c r="G231" s="160"/>
      <c r="H231" s="160"/>
      <c r="I231" s="160"/>
    </row>
    <row r="232" spans="1:9">
      <c r="A232" s="160"/>
      <c r="B232" s="165"/>
      <c r="C232" s="160"/>
      <c r="D232" s="160"/>
      <c r="E232" s="160"/>
      <c r="F232" s="160"/>
      <c r="G232" s="160"/>
      <c r="H232" s="160"/>
      <c r="I232" s="160"/>
    </row>
    <row r="233" spans="1:9">
      <c r="A233" s="160"/>
      <c r="B233" s="165"/>
      <c r="C233" s="160"/>
      <c r="D233" s="160"/>
      <c r="E233" s="160"/>
      <c r="F233" s="160"/>
      <c r="G233" s="160"/>
      <c r="H233" s="160"/>
      <c r="I233" s="160"/>
    </row>
    <row r="234" spans="1:9">
      <c r="A234" s="160"/>
      <c r="B234" s="165"/>
      <c r="C234" s="160"/>
      <c r="D234" s="160"/>
      <c r="E234" s="160"/>
      <c r="F234" s="160"/>
      <c r="G234" s="160"/>
      <c r="H234" s="160"/>
      <c r="I234" s="160"/>
    </row>
    <row r="235" spans="1:9">
      <c r="A235" s="160"/>
      <c r="B235" s="165"/>
      <c r="C235" s="160"/>
      <c r="D235" s="160"/>
      <c r="E235" s="160"/>
      <c r="F235" s="160"/>
      <c r="G235" s="160"/>
      <c r="H235" s="160"/>
      <c r="I235" s="160"/>
    </row>
    <row r="236" spans="1:9">
      <c r="A236" s="160"/>
      <c r="B236" s="165"/>
      <c r="C236" s="160"/>
      <c r="D236" s="160"/>
      <c r="E236" s="160"/>
      <c r="F236" s="160"/>
      <c r="G236" s="160"/>
      <c r="H236" s="160"/>
      <c r="I236" s="160"/>
    </row>
    <row r="237" spans="1:9">
      <c r="A237" s="160"/>
      <c r="B237" s="165"/>
      <c r="C237" s="160"/>
      <c r="D237" s="160"/>
      <c r="E237" s="160"/>
      <c r="F237" s="160"/>
      <c r="G237" s="160"/>
      <c r="H237" s="160"/>
      <c r="I237" s="160"/>
    </row>
    <row r="238" spans="1:9">
      <c r="A238" s="160"/>
      <c r="B238" s="165"/>
      <c r="C238" s="160"/>
      <c r="D238" s="160"/>
      <c r="E238" s="160"/>
      <c r="F238" s="160"/>
      <c r="G238" s="160"/>
      <c r="H238" s="160"/>
      <c r="I238" s="160"/>
    </row>
    <row r="239" spans="1:9">
      <c r="A239" s="160"/>
      <c r="B239" s="165"/>
      <c r="C239" s="160"/>
      <c r="D239" s="160"/>
      <c r="E239" s="160"/>
      <c r="F239" s="160"/>
      <c r="G239" s="160"/>
      <c r="H239" s="160"/>
      <c r="I239" s="160"/>
    </row>
    <row r="240" spans="1:9">
      <c r="A240" s="160"/>
      <c r="B240" s="165"/>
      <c r="C240" s="160"/>
      <c r="D240" s="160"/>
      <c r="E240" s="160"/>
      <c r="F240" s="160"/>
      <c r="G240" s="160"/>
      <c r="H240" s="160"/>
      <c r="I240" s="160"/>
    </row>
    <row r="241" spans="1:9">
      <c r="A241" s="160"/>
      <c r="B241" s="165"/>
      <c r="C241" s="160"/>
      <c r="D241" s="160"/>
      <c r="E241" s="160"/>
      <c r="F241" s="160"/>
      <c r="G241" s="160"/>
      <c r="H241" s="160"/>
      <c r="I241" s="160"/>
    </row>
    <row r="242" spans="1:9">
      <c r="A242" s="160"/>
      <c r="B242" s="165"/>
      <c r="C242" s="160"/>
      <c r="D242" s="160"/>
      <c r="E242" s="160"/>
      <c r="F242" s="160"/>
      <c r="G242" s="160"/>
      <c r="H242" s="160"/>
      <c r="I242" s="160"/>
    </row>
    <row r="243" spans="1:9">
      <c r="A243" s="160"/>
      <c r="B243" s="165"/>
      <c r="C243" s="160"/>
      <c r="D243" s="160"/>
      <c r="E243" s="160"/>
      <c r="F243" s="160"/>
      <c r="G243" s="160"/>
      <c r="H243" s="160"/>
      <c r="I243" s="160"/>
    </row>
    <row r="244" spans="1:9">
      <c r="A244" s="160"/>
      <c r="B244" s="165"/>
      <c r="C244" s="160"/>
      <c r="D244" s="160"/>
      <c r="E244" s="160"/>
      <c r="F244" s="160"/>
      <c r="G244" s="160"/>
      <c r="H244" s="160"/>
      <c r="I244" s="160"/>
    </row>
    <row r="245" spans="1:9">
      <c r="A245" s="160"/>
      <c r="B245" s="165"/>
      <c r="C245" s="160"/>
      <c r="D245" s="160"/>
      <c r="E245" s="160"/>
      <c r="F245" s="160"/>
      <c r="G245" s="160"/>
      <c r="H245" s="160"/>
      <c r="I245" s="160"/>
    </row>
    <row r="246" spans="1:9">
      <c r="A246" s="160"/>
      <c r="B246" s="165"/>
      <c r="C246" s="160"/>
      <c r="D246" s="160"/>
      <c r="E246" s="160"/>
      <c r="F246" s="160"/>
      <c r="G246" s="160"/>
      <c r="H246" s="160"/>
      <c r="I246" s="160"/>
    </row>
    <row r="247" spans="1:9">
      <c r="A247" s="160"/>
      <c r="B247" s="165"/>
      <c r="C247" s="160"/>
      <c r="D247" s="160"/>
      <c r="E247" s="160"/>
      <c r="F247" s="160"/>
      <c r="G247" s="160"/>
      <c r="H247" s="160"/>
      <c r="I247" s="160"/>
    </row>
    <row r="248" spans="1:9">
      <c r="A248" s="160"/>
      <c r="B248" s="165"/>
      <c r="C248" s="160"/>
      <c r="D248" s="160"/>
      <c r="E248" s="160"/>
      <c r="F248" s="160"/>
      <c r="G248" s="160"/>
      <c r="H248" s="160"/>
      <c r="I248" s="160"/>
    </row>
    <row r="249" spans="1:9">
      <c r="A249" s="160"/>
      <c r="B249" s="165"/>
      <c r="C249" s="160"/>
      <c r="D249" s="160"/>
      <c r="E249" s="160"/>
      <c r="F249" s="160"/>
      <c r="G249" s="160"/>
      <c r="H249" s="160"/>
      <c r="I249" s="160"/>
    </row>
    <row r="250" spans="1:9">
      <c r="A250" s="160"/>
      <c r="B250" s="165"/>
      <c r="C250" s="160"/>
      <c r="D250" s="160"/>
      <c r="E250" s="160"/>
      <c r="F250" s="160"/>
      <c r="G250" s="160"/>
      <c r="H250" s="160"/>
      <c r="I250" s="160"/>
    </row>
    <row r="251" spans="1:9">
      <c r="A251" s="160"/>
      <c r="B251" s="165"/>
      <c r="C251" s="160"/>
      <c r="D251" s="160"/>
      <c r="E251" s="160"/>
      <c r="F251" s="160"/>
      <c r="G251" s="160"/>
      <c r="H251" s="160"/>
      <c r="I251" s="160"/>
    </row>
    <row r="252" spans="1:9">
      <c r="A252" s="160"/>
      <c r="B252" s="165"/>
      <c r="C252" s="160"/>
      <c r="D252" s="160"/>
      <c r="E252" s="160"/>
      <c r="F252" s="160"/>
      <c r="G252" s="160"/>
      <c r="H252" s="160"/>
      <c r="I252" s="160"/>
    </row>
    <row r="253" spans="1:9">
      <c r="A253" s="160"/>
      <c r="B253" s="165"/>
      <c r="C253" s="160"/>
      <c r="D253" s="160"/>
      <c r="E253" s="160"/>
      <c r="F253" s="160"/>
      <c r="G253" s="160"/>
      <c r="H253" s="160"/>
      <c r="I253" s="160"/>
    </row>
    <row r="254" spans="1:9">
      <c r="A254" s="160"/>
      <c r="B254" s="165"/>
      <c r="C254" s="160"/>
      <c r="D254" s="160"/>
      <c r="E254" s="160"/>
      <c r="F254" s="160"/>
      <c r="G254" s="160"/>
      <c r="H254" s="160"/>
      <c r="I254" s="160"/>
    </row>
    <row r="255" spans="1:9">
      <c r="A255" s="160"/>
      <c r="B255" s="165"/>
      <c r="C255" s="160"/>
      <c r="D255" s="160"/>
      <c r="E255" s="160"/>
      <c r="F255" s="160"/>
      <c r="G255" s="160"/>
      <c r="H255" s="160"/>
      <c r="I255" s="160"/>
    </row>
    <row r="256" spans="1:9">
      <c r="A256" s="160"/>
      <c r="B256" s="165"/>
      <c r="C256" s="160"/>
      <c r="D256" s="160"/>
      <c r="E256" s="160"/>
      <c r="F256" s="160"/>
      <c r="G256" s="160"/>
      <c r="H256" s="160"/>
      <c r="I256" s="160"/>
    </row>
    <row r="257" spans="1:9">
      <c r="A257" s="160"/>
      <c r="B257" s="165"/>
      <c r="C257" s="160"/>
      <c r="D257" s="160"/>
      <c r="E257" s="160"/>
      <c r="F257" s="160"/>
      <c r="G257" s="160"/>
      <c r="H257" s="160"/>
      <c r="I257" s="160"/>
    </row>
    <row r="258" spans="1:9">
      <c r="A258" s="160"/>
      <c r="B258" s="165"/>
      <c r="C258" s="160"/>
      <c r="D258" s="160"/>
      <c r="E258" s="160"/>
      <c r="F258" s="160"/>
      <c r="G258" s="160"/>
      <c r="H258" s="160"/>
      <c r="I258" s="160"/>
    </row>
    <row r="259" spans="1:9">
      <c r="A259" s="160"/>
      <c r="B259" s="165"/>
      <c r="C259" s="160"/>
      <c r="D259" s="160"/>
      <c r="E259" s="160"/>
      <c r="F259" s="160"/>
      <c r="G259" s="160"/>
      <c r="H259" s="160"/>
      <c r="I259" s="160"/>
    </row>
    <row r="260" spans="1:9">
      <c r="A260" s="160"/>
      <c r="B260" s="165"/>
      <c r="C260" s="160"/>
      <c r="D260" s="160"/>
      <c r="E260" s="160"/>
      <c r="F260" s="160"/>
      <c r="G260" s="160"/>
      <c r="H260" s="160"/>
      <c r="I260" s="160"/>
    </row>
    <row r="261" spans="1:9">
      <c r="A261" s="160"/>
      <c r="B261" s="165"/>
      <c r="C261" s="160"/>
      <c r="D261" s="160"/>
      <c r="E261" s="160"/>
      <c r="F261" s="160"/>
      <c r="G261" s="160"/>
      <c r="H261" s="160"/>
      <c r="I261" s="160"/>
    </row>
    <row r="262" spans="1:9">
      <c r="A262" s="160"/>
      <c r="B262" s="165"/>
      <c r="C262" s="160"/>
      <c r="D262" s="160"/>
      <c r="E262" s="160"/>
      <c r="F262" s="160"/>
      <c r="G262" s="160"/>
      <c r="H262" s="160"/>
      <c r="I262" s="160"/>
    </row>
    <row r="263" spans="1:9">
      <c r="A263" s="160"/>
      <c r="B263" s="165"/>
      <c r="C263" s="160"/>
      <c r="D263" s="160"/>
      <c r="E263" s="160"/>
      <c r="F263" s="160"/>
      <c r="G263" s="160"/>
      <c r="H263" s="160"/>
      <c r="I263" s="160"/>
    </row>
    <row r="264" spans="1:9">
      <c r="A264" s="160"/>
      <c r="B264" s="165"/>
      <c r="C264" s="160"/>
      <c r="D264" s="160"/>
      <c r="E264" s="160"/>
      <c r="F264" s="160"/>
      <c r="G264" s="160"/>
      <c r="H264" s="160"/>
      <c r="I264" s="160"/>
    </row>
    <row r="265" spans="1:9">
      <c r="A265" s="160"/>
      <c r="B265" s="165"/>
      <c r="C265" s="160"/>
      <c r="D265" s="160"/>
      <c r="E265" s="160"/>
      <c r="F265" s="160"/>
      <c r="G265" s="160"/>
      <c r="H265" s="160"/>
      <c r="I265" s="160"/>
    </row>
    <row r="266" spans="1:9">
      <c r="A266" s="160"/>
      <c r="B266" s="165"/>
      <c r="C266" s="160"/>
      <c r="D266" s="160"/>
      <c r="E266" s="160"/>
      <c r="F266" s="160"/>
      <c r="G266" s="160"/>
      <c r="H266" s="160"/>
      <c r="I266" s="160"/>
    </row>
    <row r="267" spans="1:9">
      <c r="A267" s="160"/>
      <c r="B267" s="165"/>
      <c r="C267" s="160"/>
      <c r="D267" s="160"/>
      <c r="E267" s="160"/>
      <c r="F267" s="160"/>
      <c r="G267" s="160"/>
      <c r="H267" s="160"/>
      <c r="I267" s="160"/>
    </row>
    <row r="268" spans="1:9">
      <c r="A268" s="160"/>
      <c r="B268" s="165"/>
      <c r="C268" s="160"/>
      <c r="D268" s="160"/>
      <c r="E268" s="160"/>
      <c r="F268" s="160"/>
      <c r="G268" s="160"/>
      <c r="H268" s="160"/>
      <c r="I268" s="160"/>
    </row>
    <row r="269" spans="1:9">
      <c r="A269" s="160"/>
      <c r="B269" s="165"/>
      <c r="C269" s="160"/>
      <c r="D269" s="160"/>
      <c r="E269" s="160"/>
      <c r="F269" s="160"/>
      <c r="G269" s="160"/>
      <c r="H269" s="160"/>
      <c r="I269" s="160"/>
    </row>
    <row r="270" spans="1:9">
      <c r="A270" s="160"/>
      <c r="B270" s="165"/>
      <c r="C270" s="160"/>
      <c r="D270" s="160"/>
      <c r="E270" s="160"/>
      <c r="F270" s="160"/>
      <c r="G270" s="160"/>
      <c r="H270" s="160"/>
      <c r="I270" s="160"/>
    </row>
    <row r="271" spans="1:9">
      <c r="A271" s="160"/>
      <c r="B271" s="165"/>
      <c r="C271" s="160"/>
      <c r="D271" s="160"/>
      <c r="E271" s="160"/>
      <c r="F271" s="160"/>
      <c r="G271" s="160"/>
      <c r="H271" s="160"/>
      <c r="I271" s="160"/>
    </row>
    <row r="272" spans="1:9">
      <c r="A272" s="160"/>
      <c r="B272" s="165"/>
      <c r="C272" s="160"/>
      <c r="D272" s="160"/>
      <c r="E272" s="160"/>
      <c r="F272" s="160"/>
      <c r="G272" s="160"/>
      <c r="H272" s="160"/>
      <c r="I272" s="160"/>
    </row>
    <row r="273" spans="1:9">
      <c r="A273" s="160"/>
      <c r="B273" s="165"/>
      <c r="C273" s="160"/>
      <c r="D273" s="160"/>
      <c r="E273" s="160"/>
      <c r="F273" s="160"/>
      <c r="G273" s="160"/>
      <c r="H273" s="160"/>
      <c r="I273" s="160"/>
    </row>
    <row r="274" spans="1:9">
      <c r="A274" s="160"/>
      <c r="B274" s="165"/>
      <c r="C274" s="160"/>
      <c r="D274" s="160"/>
      <c r="E274" s="160"/>
      <c r="F274" s="160"/>
      <c r="G274" s="160"/>
      <c r="H274" s="160"/>
      <c r="I274" s="160"/>
    </row>
    <row r="275" spans="1:9">
      <c r="A275" s="160"/>
      <c r="B275" s="165"/>
      <c r="C275" s="160"/>
      <c r="D275" s="160"/>
      <c r="E275" s="160"/>
      <c r="F275" s="160"/>
      <c r="G275" s="160"/>
      <c r="H275" s="160"/>
      <c r="I275" s="160"/>
    </row>
    <row r="276" spans="1:9">
      <c r="A276" s="160"/>
      <c r="B276" s="165"/>
      <c r="C276" s="160"/>
      <c r="D276" s="160"/>
      <c r="E276" s="160"/>
      <c r="F276" s="160"/>
      <c r="G276" s="160"/>
      <c r="H276" s="160"/>
      <c r="I276" s="160"/>
    </row>
    <row r="277" spans="1:9">
      <c r="A277" s="160"/>
      <c r="B277" s="165"/>
      <c r="C277" s="160"/>
      <c r="D277" s="160"/>
      <c r="E277" s="160"/>
      <c r="F277" s="160"/>
      <c r="G277" s="160"/>
      <c r="H277" s="160"/>
      <c r="I277" s="160"/>
    </row>
    <row r="278" spans="1:9">
      <c r="A278" s="160"/>
      <c r="B278" s="165"/>
      <c r="C278" s="160"/>
      <c r="D278" s="160"/>
      <c r="E278" s="160"/>
      <c r="F278" s="160"/>
      <c r="G278" s="160"/>
      <c r="H278" s="160"/>
      <c r="I278" s="160"/>
    </row>
    <row r="279" spans="1:9">
      <c r="A279" s="160"/>
      <c r="B279" s="165"/>
      <c r="C279" s="160"/>
      <c r="D279" s="160"/>
      <c r="E279" s="160"/>
      <c r="F279" s="160"/>
      <c r="G279" s="160"/>
      <c r="H279" s="160"/>
      <c r="I279" s="160"/>
    </row>
    <row r="280" spans="1:9">
      <c r="A280" s="160"/>
      <c r="B280" s="165"/>
      <c r="C280" s="160"/>
      <c r="D280" s="160"/>
      <c r="E280" s="160"/>
      <c r="F280" s="160"/>
      <c r="G280" s="160"/>
      <c r="H280" s="160"/>
      <c r="I280" s="160"/>
    </row>
    <row r="281" spans="1:9">
      <c r="A281" s="160"/>
      <c r="B281" s="165"/>
      <c r="C281" s="160"/>
      <c r="D281" s="160"/>
      <c r="E281" s="160"/>
      <c r="F281" s="160"/>
      <c r="G281" s="160"/>
      <c r="H281" s="160"/>
      <c r="I281" s="160"/>
    </row>
    <row r="282" spans="1:9">
      <c r="A282" s="160"/>
      <c r="B282" s="165"/>
      <c r="C282" s="160"/>
      <c r="D282" s="160"/>
      <c r="E282" s="160"/>
      <c r="F282" s="160"/>
      <c r="G282" s="160"/>
      <c r="H282" s="160"/>
      <c r="I282" s="160"/>
    </row>
    <row r="283" spans="1:9">
      <c r="A283" s="160"/>
      <c r="B283" s="165"/>
      <c r="C283" s="160"/>
      <c r="D283" s="160"/>
      <c r="E283" s="160"/>
      <c r="F283" s="160"/>
      <c r="G283" s="160"/>
      <c r="H283" s="160"/>
      <c r="I283" s="160"/>
    </row>
    <row r="284" spans="1:9">
      <c r="A284" s="160"/>
      <c r="B284" s="165"/>
      <c r="C284" s="160"/>
      <c r="D284" s="160"/>
      <c r="E284" s="160"/>
      <c r="F284" s="160"/>
      <c r="G284" s="160"/>
      <c r="H284" s="160"/>
      <c r="I284" s="160"/>
    </row>
    <row r="285" spans="1:9">
      <c r="A285" s="160"/>
      <c r="B285" s="165"/>
      <c r="C285" s="160"/>
      <c r="D285" s="160"/>
      <c r="E285" s="160"/>
      <c r="F285" s="160"/>
      <c r="G285" s="160"/>
      <c r="H285" s="160"/>
      <c r="I285" s="160"/>
    </row>
    <row r="286" spans="1:9">
      <c r="A286" s="160"/>
      <c r="B286" s="165"/>
      <c r="C286" s="160"/>
      <c r="D286" s="160"/>
      <c r="E286" s="160"/>
      <c r="F286" s="160"/>
      <c r="G286" s="160"/>
      <c r="H286" s="160"/>
      <c r="I286" s="160"/>
    </row>
    <row r="287" spans="1:9">
      <c r="A287" s="160"/>
      <c r="B287" s="165"/>
      <c r="C287" s="160"/>
      <c r="D287" s="160"/>
      <c r="E287" s="160"/>
      <c r="F287" s="160"/>
      <c r="G287" s="160"/>
      <c r="H287" s="160"/>
      <c r="I287" s="160"/>
    </row>
    <row r="288" spans="1:9">
      <c r="A288" s="160"/>
      <c r="B288" s="165"/>
      <c r="C288" s="160"/>
      <c r="D288" s="160"/>
      <c r="E288" s="160"/>
      <c r="F288" s="160"/>
      <c r="G288" s="160"/>
      <c r="H288" s="160"/>
      <c r="I288" s="160"/>
    </row>
    <row r="289" spans="1:9">
      <c r="A289" s="160"/>
      <c r="B289" s="165"/>
      <c r="C289" s="160"/>
      <c r="D289" s="160"/>
      <c r="E289" s="160"/>
      <c r="F289" s="160"/>
      <c r="G289" s="160"/>
      <c r="H289" s="160"/>
      <c r="I289" s="160"/>
    </row>
    <row r="290" spans="1:9">
      <c r="A290" s="160"/>
      <c r="B290" s="165"/>
      <c r="C290" s="160"/>
      <c r="D290" s="160"/>
      <c r="E290" s="160"/>
      <c r="F290" s="160"/>
      <c r="G290" s="160"/>
      <c r="H290" s="160"/>
      <c r="I290" s="160"/>
    </row>
    <row r="291" spans="1:9">
      <c r="A291" s="160"/>
      <c r="B291" s="165"/>
      <c r="C291" s="160"/>
      <c r="D291" s="160"/>
      <c r="E291" s="160"/>
      <c r="F291" s="160"/>
      <c r="G291" s="160"/>
      <c r="H291" s="160"/>
      <c r="I291" s="160"/>
    </row>
    <row r="292" spans="1:9">
      <c r="A292" s="160"/>
      <c r="B292" s="165"/>
      <c r="C292" s="160"/>
      <c r="D292" s="160"/>
      <c r="E292" s="160"/>
      <c r="F292" s="160"/>
      <c r="G292" s="160"/>
      <c r="H292" s="160"/>
      <c r="I292" s="160"/>
    </row>
    <row r="293" spans="1:9">
      <c r="A293" s="160"/>
      <c r="B293" s="165"/>
      <c r="C293" s="160"/>
      <c r="D293" s="160"/>
      <c r="E293" s="160"/>
      <c r="F293" s="160"/>
      <c r="G293" s="160"/>
      <c r="H293" s="160"/>
      <c r="I293" s="160"/>
    </row>
    <row r="294" spans="1:9">
      <c r="A294" s="160"/>
      <c r="B294" s="165"/>
      <c r="C294" s="160"/>
      <c r="D294" s="160"/>
      <c r="E294" s="160"/>
      <c r="F294" s="160"/>
      <c r="G294" s="160"/>
      <c r="H294" s="160"/>
      <c r="I294" s="160"/>
    </row>
    <row r="295" spans="1:9">
      <c r="A295" s="160"/>
      <c r="B295" s="165"/>
      <c r="C295" s="160"/>
      <c r="D295" s="160"/>
      <c r="E295" s="160"/>
      <c r="F295" s="160"/>
      <c r="G295" s="160"/>
      <c r="H295" s="160"/>
      <c r="I295" s="160"/>
    </row>
    <row r="296" spans="1:9">
      <c r="A296" s="160"/>
      <c r="B296" s="165"/>
      <c r="C296" s="160"/>
      <c r="D296" s="160"/>
      <c r="E296" s="160"/>
      <c r="F296" s="160"/>
      <c r="G296" s="160"/>
      <c r="H296" s="160"/>
      <c r="I296" s="160"/>
    </row>
    <row r="297" spans="1:9">
      <c r="A297" s="160"/>
      <c r="B297" s="165"/>
      <c r="C297" s="160"/>
      <c r="D297" s="160"/>
      <c r="E297" s="160"/>
      <c r="F297" s="160"/>
      <c r="G297" s="160"/>
      <c r="H297" s="160"/>
      <c r="I297" s="160"/>
    </row>
    <row r="298" spans="1:9">
      <c r="A298" s="160"/>
      <c r="B298" s="165"/>
      <c r="C298" s="160"/>
      <c r="D298" s="160"/>
      <c r="E298" s="160"/>
      <c r="F298" s="160"/>
      <c r="G298" s="160"/>
      <c r="H298" s="160"/>
      <c r="I298" s="160"/>
    </row>
    <row r="299" spans="1:9">
      <c r="A299" s="160"/>
      <c r="B299" s="165"/>
      <c r="C299" s="160"/>
      <c r="D299" s="160"/>
      <c r="E299" s="160"/>
      <c r="F299" s="160"/>
      <c r="G299" s="160"/>
      <c r="H299" s="160"/>
      <c r="I299" s="160"/>
    </row>
    <row r="300" spans="1:9">
      <c r="A300" s="160"/>
      <c r="B300" s="165"/>
      <c r="C300" s="160"/>
      <c r="D300" s="160"/>
      <c r="E300" s="160"/>
      <c r="F300" s="160"/>
      <c r="G300" s="160"/>
      <c r="H300" s="160"/>
      <c r="I300" s="160"/>
    </row>
    <row r="301" spans="1:9">
      <c r="A301" s="160"/>
      <c r="B301" s="165"/>
      <c r="C301" s="160"/>
      <c r="D301" s="160"/>
      <c r="E301" s="160"/>
      <c r="F301" s="160"/>
      <c r="G301" s="160"/>
      <c r="H301" s="160"/>
      <c r="I301" s="160"/>
    </row>
    <row r="302" spans="1:9">
      <c r="A302" s="160"/>
      <c r="B302" s="165"/>
      <c r="C302" s="160"/>
      <c r="D302" s="160"/>
      <c r="E302" s="160"/>
      <c r="F302" s="160"/>
      <c r="G302" s="160"/>
      <c r="H302" s="160"/>
      <c r="I302" s="160"/>
    </row>
    <row r="303" spans="1:9">
      <c r="A303" s="160"/>
      <c r="B303" s="165"/>
      <c r="C303" s="160"/>
      <c r="D303" s="160"/>
      <c r="E303" s="160"/>
      <c r="F303" s="160"/>
      <c r="G303" s="160"/>
      <c r="H303" s="160"/>
      <c r="I303" s="160"/>
    </row>
    <row r="304" spans="1:9">
      <c r="A304" s="160"/>
      <c r="B304" s="165"/>
      <c r="C304" s="160"/>
      <c r="D304" s="160"/>
      <c r="E304" s="160"/>
      <c r="F304" s="160"/>
      <c r="G304" s="160"/>
      <c r="H304" s="160"/>
      <c r="I304" s="160"/>
    </row>
    <row r="305" spans="1:9">
      <c r="A305" s="160"/>
      <c r="B305" s="165"/>
      <c r="C305" s="160"/>
      <c r="D305" s="160"/>
      <c r="E305" s="160"/>
      <c r="F305" s="160"/>
      <c r="G305" s="160"/>
      <c r="H305" s="160"/>
      <c r="I305" s="160"/>
    </row>
    <row r="306" spans="1:9">
      <c r="A306" s="160"/>
      <c r="B306" s="165"/>
      <c r="C306" s="160"/>
      <c r="D306" s="160"/>
      <c r="E306" s="160"/>
      <c r="F306" s="160"/>
      <c r="G306" s="160"/>
      <c r="H306" s="160"/>
      <c r="I306" s="160"/>
    </row>
    <row r="307" spans="1:9">
      <c r="A307" s="160"/>
      <c r="B307" s="165"/>
      <c r="C307" s="160"/>
      <c r="D307" s="160"/>
      <c r="E307" s="160"/>
      <c r="F307" s="160"/>
      <c r="G307" s="160"/>
      <c r="H307" s="160"/>
      <c r="I307" s="160"/>
    </row>
    <row r="308" spans="1:9">
      <c r="A308" s="160"/>
      <c r="B308" s="165"/>
      <c r="C308" s="160"/>
      <c r="D308" s="160"/>
      <c r="E308" s="160"/>
      <c r="F308" s="160"/>
      <c r="G308" s="160"/>
      <c r="H308" s="160"/>
      <c r="I308" s="160"/>
    </row>
    <row r="309" spans="1:9">
      <c r="A309" s="160"/>
      <c r="B309" s="165"/>
      <c r="C309" s="160"/>
      <c r="D309" s="160"/>
      <c r="E309" s="160"/>
      <c r="F309" s="160"/>
      <c r="G309" s="160"/>
      <c r="H309" s="160"/>
      <c r="I309" s="160"/>
    </row>
    <row r="310" spans="1:9">
      <c r="A310" s="160"/>
      <c r="B310" s="165"/>
      <c r="C310" s="160"/>
      <c r="D310" s="160"/>
      <c r="E310" s="160"/>
      <c r="F310" s="160"/>
      <c r="G310" s="160"/>
      <c r="H310" s="160"/>
      <c r="I310" s="160"/>
    </row>
    <row r="311" spans="1:9">
      <c r="A311" s="160"/>
      <c r="B311" s="165"/>
      <c r="C311" s="160"/>
      <c r="D311" s="160"/>
      <c r="E311" s="160"/>
      <c r="F311" s="160"/>
      <c r="G311" s="160"/>
      <c r="H311" s="160"/>
      <c r="I311" s="160"/>
    </row>
    <row r="312" spans="1:9">
      <c r="A312" s="160"/>
      <c r="B312" s="165"/>
      <c r="C312" s="160"/>
      <c r="D312" s="160"/>
      <c r="E312" s="160"/>
      <c r="F312" s="160"/>
      <c r="G312" s="160"/>
      <c r="H312" s="160"/>
      <c r="I312" s="160"/>
    </row>
    <row r="313" spans="1:9">
      <c r="A313" s="160"/>
      <c r="B313" s="165"/>
      <c r="C313" s="160"/>
      <c r="D313" s="160"/>
      <c r="E313" s="160"/>
      <c r="F313" s="160"/>
      <c r="G313" s="160"/>
      <c r="H313" s="160"/>
      <c r="I313" s="160"/>
    </row>
    <row r="314" spans="1:9">
      <c r="A314" s="160"/>
      <c r="B314" s="165"/>
      <c r="C314" s="160"/>
      <c r="D314" s="160"/>
      <c r="E314" s="160"/>
      <c r="F314" s="160"/>
      <c r="G314" s="160"/>
      <c r="H314" s="160"/>
      <c r="I314" s="160"/>
    </row>
    <row r="315" spans="1:9">
      <c r="A315" s="160"/>
      <c r="B315" s="165"/>
      <c r="C315" s="160"/>
      <c r="D315" s="160"/>
      <c r="E315" s="160"/>
      <c r="F315" s="160"/>
      <c r="G315" s="160"/>
      <c r="H315" s="160"/>
      <c r="I315" s="160"/>
    </row>
    <row r="316" spans="1:9">
      <c r="A316" s="160"/>
      <c r="B316" s="165"/>
      <c r="C316" s="160"/>
      <c r="D316" s="160"/>
      <c r="E316" s="160"/>
      <c r="F316" s="160"/>
      <c r="G316" s="160"/>
      <c r="H316" s="160"/>
      <c r="I316" s="160"/>
    </row>
    <row r="317" spans="1:9">
      <c r="A317" s="160"/>
      <c r="B317" s="165"/>
      <c r="C317" s="160"/>
      <c r="D317" s="160"/>
      <c r="E317" s="160"/>
      <c r="F317" s="160"/>
      <c r="G317" s="160"/>
      <c r="H317" s="160"/>
      <c r="I317" s="160"/>
    </row>
    <row r="318" spans="1:9">
      <c r="A318" s="160"/>
      <c r="B318" s="165"/>
      <c r="C318" s="160"/>
      <c r="D318" s="160"/>
      <c r="E318" s="160"/>
      <c r="F318" s="160"/>
      <c r="G318" s="160"/>
      <c r="H318" s="160"/>
      <c r="I318" s="160"/>
    </row>
    <row r="319" spans="1:9">
      <c r="A319" s="160"/>
      <c r="B319" s="165"/>
      <c r="C319" s="160"/>
      <c r="D319" s="160"/>
      <c r="E319" s="160"/>
      <c r="F319" s="160"/>
      <c r="G319" s="160"/>
      <c r="H319" s="160"/>
      <c r="I319" s="160"/>
    </row>
    <row r="320" spans="1:9">
      <c r="A320" s="160"/>
      <c r="B320" s="165"/>
      <c r="C320" s="160"/>
      <c r="D320" s="160"/>
      <c r="E320" s="160"/>
      <c r="F320" s="160"/>
      <c r="G320" s="160"/>
      <c r="H320" s="160"/>
      <c r="I320" s="160"/>
    </row>
    <row r="321" spans="1:9">
      <c r="A321" s="160"/>
      <c r="B321" s="165"/>
      <c r="C321" s="160"/>
      <c r="D321" s="160"/>
      <c r="E321" s="160"/>
      <c r="F321" s="160"/>
      <c r="G321" s="160"/>
      <c r="H321" s="160"/>
      <c r="I321" s="160"/>
    </row>
    <row r="322" spans="1:9">
      <c r="A322" s="160"/>
      <c r="B322" s="165"/>
      <c r="C322" s="160"/>
      <c r="D322" s="160"/>
      <c r="E322" s="160"/>
      <c r="F322" s="160"/>
      <c r="G322" s="160"/>
      <c r="H322" s="160"/>
      <c r="I322" s="160"/>
    </row>
    <row r="323" spans="1:9">
      <c r="A323" s="160"/>
      <c r="B323" s="165"/>
      <c r="C323" s="160"/>
      <c r="D323" s="160"/>
      <c r="E323" s="160"/>
      <c r="F323" s="160"/>
      <c r="G323" s="160"/>
      <c r="H323" s="160"/>
      <c r="I323" s="160"/>
    </row>
    <row r="324" spans="1:9">
      <c r="A324" s="160"/>
      <c r="B324" s="165"/>
      <c r="C324" s="160"/>
      <c r="D324" s="160"/>
      <c r="E324" s="160"/>
      <c r="F324" s="160"/>
      <c r="G324" s="160"/>
      <c r="H324" s="160"/>
      <c r="I324" s="160"/>
    </row>
    <row r="325" spans="1:9">
      <c r="A325" s="160"/>
      <c r="B325" s="165"/>
      <c r="C325" s="160"/>
      <c r="D325" s="160"/>
      <c r="E325" s="160"/>
      <c r="F325" s="160"/>
      <c r="G325" s="160"/>
      <c r="H325" s="160"/>
      <c r="I325" s="160"/>
    </row>
    <row r="326" spans="1:9">
      <c r="A326" s="160"/>
      <c r="B326" s="165"/>
      <c r="C326" s="160"/>
      <c r="D326" s="160"/>
      <c r="E326" s="160"/>
      <c r="F326" s="160"/>
      <c r="G326" s="160"/>
      <c r="H326" s="160"/>
      <c r="I326" s="160"/>
    </row>
    <row r="327" spans="1:9">
      <c r="A327" s="160"/>
      <c r="B327" s="165"/>
      <c r="C327" s="160"/>
      <c r="D327" s="160"/>
      <c r="E327" s="160"/>
      <c r="F327" s="160"/>
      <c r="G327" s="160"/>
      <c r="H327" s="160"/>
      <c r="I327" s="160"/>
    </row>
    <row r="328" spans="1:9">
      <c r="A328" s="160"/>
      <c r="B328" s="165"/>
      <c r="C328" s="160"/>
      <c r="D328" s="160"/>
      <c r="E328" s="160"/>
      <c r="F328" s="160"/>
      <c r="G328" s="160"/>
      <c r="H328" s="160"/>
      <c r="I328" s="160"/>
    </row>
    <row r="329" spans="1:9">
      <c r="A329" s="160"/>
      <c r="B329" s="165"/>
      <c r="C329" s="160"/>
      <c r="D329" s="160"/>
      <c r="E329" s="160"/>
      <c r="F329" s="160"/>
      <c r="G329" s="160"/>
      <c r="H329" s="160"/>
      <c r="I329" s="160"/>
    </row>
    <row r="330" spans="1:9">
      <c r="A330" s="160"/>
      <c r="B330" s="165"/>
      <c r="C330" s="160"/>
      <c r="D330" s="160"/>
      <c r="E330" s="160"/>
      <c r="F330" s="160"/>
      <c r="G330" s="160"/>
      <c r="H330" s="160"/>
      <c r="I330" s="160"/>
    </row>
    <row r="331" spans="1:9">
      <c r="A331" s="160"/>
      <c r="B331" s="165"/>
      <c r="C331" s="160"/>
      <c r="D331" s="160"/>
      <c r="E331" s="160"/>
      <c r="F331" s="160"/>
      <c r="G331" s="160"/>
      <c r="H331" s="160"/>
      <c r="I331" s="160"/>
    </row>
    <row r="332" spans="1:9">
      <c r="A332" s="160"/>
      <c r="B332" s="165"/>
      <c r="C332" s="160"/>
      <c r="D332" s="160"/>
      <c r="E332" s="160"/>
      <c r="F332" s="160"/>
      <c r="G332" s="160"/>
      <c r="H332" s="160"/>
      <c r="I332" s="160"/>
    </row>
    <row r="333" spans="1:9">
      <c r="A333" s="160"/>
      <c r="B333" s="165"/>
      <c r="C333" s="160"/>
      <c r="D333" s="160"/>
      <c r="E333" s="160"/>
      <c r="F333" s="160"/>
      <c r="G333" s="160"/>
      <c r="H333" s="160"/>
      <c r="I333" s="160"/>
    </row>
    <row r="334" spans="1:9">
      <c r="A334" s="160"/>
      <c r="B334" s="165"/>
      <c r="C334" s="160"/>
      <c r="D334" s="160"/>
      <c r="E334" s="160"/>
      <c r="F334" s="160"/>
      <c r="G334" s="160"/>
      <c r="H334" s="160"/>
      <c r="I334" s="160"/>
    </row>
    <row r="335" spans="1:9">
      <c r="A335" s="160"/>
      <c r="B335" s="165"/>
      <c r="C335" s="160"/>
      <c r="D335" s="160"/>
      <c r="E335" s="160"/>
      <c r="F335" s="160"/>
      <c r="G335" s="160"/>
      <c r="H335" s="160"/>
      <c r="I335" s="160"/>
    </row>
    <row r="336" spans="1:9">
      <c r="A336" s="160"/>
      <c r="B336" s="165"/>
      <c r="C336" s="160"/>
      <c r="D336" s="160"/>
      <c r="E336" s="160"/>
      <c r="F336" s="160"/>
      <c r="G336" s="160"/>
      <c r="H336" s="160"/>
      <c r="I336" s="160"/>
    </row>
    <row r="337" spans="1:9">
      <c r="A337" s="160"/>
      <c r="B337" s="165"/>
      <c r="C337" s="160"/>
      <c r="D337" s="160"/>
      <c r="E337" s="160"/>
      <c r="F337" s="160"/>
      <c r="G337" s="160"/>
      <c r="H337" s="160"/>
      <c r="I337" s="160"/>
    </row>
    <row r="338" spans="1:9">
      <c r="A338" s="160"/>
      <c r="B338" s="165"/>
      <c r="C338" s="160"/>
      <c r="D338" s="160"/>
      <c r="E338" s="160"/>
      <c r="F338" s="160"/>
      <c r="G338" s="160"/>
      <c r="H338" s="160"/>
      <c r="I338" s="160"/>
    </row>
    <row r="339" spans="1:9">
      <c r="A339" s="160"/>
      <c r="B339" s="165"/>
      <c r="C339" s="160"/>
      <c r="D339" s="160"/>
      <c r="E339" s="160"/>
      <c r="F339" s="160"/>
      <c r="G339" s="160"/>
      <c r="H339" s="160"/>
      <c r="I339" s="160"/>
    </row>
    <row r="340" spans="1:9">
      <c r="A340" s="160"/>
      <c r="B340" s="165"/>
      <c r="C340" s="160"/>
      <c r="D340" s="160"/>
      <c r="E340" s="160"/>
      <c r="F340" s="160"/>
      <c r="G340" s="160"/>
      <c r="H340" s="160"/>
      <c r="I340" s="160"/>
    </row>
    <row r="341" spans="1:9">
      <c r="A341" s="160"/>
      <c r="B341" s="165"/>
      <c r="C341" s="160"/>
      <c r="D341" s="160"/>
      <c r="E341" s="160"/>
      <c r="F341" s="160"/>
      <c r="G341" s="160"/>
      <c r="H341" s="160"/>
      <c r="I341" s="160"/>
    </row>
    <row r="342" spans="1:9">
      <c r="A342" s="160"/>
      <c r="B342" s="165"/>
      <c r="C342" s="160"/>
      <c r="D342" s="160"/>
      <c r="E342" s="160"/>
      <c r="F342" s="160"/>
      <c r="G342" s="160"/>
      <c r="H342" s="160"/>
      <c r="I342" s="160"/>
    </row>
    <row r="343" spans="1:9">
      <c r="A343" s="160"/>
      <c r="B343" s="165"/>
      <c r="C343" s="160"/>
      <c r="D343" s="160"/>
      <c r="E343" s="160"/>
      <c r="F343" s="160"/>
      <c r="G343" s="160"/>
      <c r="H343" s="160"/>
      <c r="I343" s="160"/>
    </row>
    <row r="344" spans="1:9">
      <c r="A344" s="160"/>
      <c r="B344" s="165"/>
      <c r="C344" s="160"/>
      <c r="D344" s="160"/>
      <c r="E344" s="160"/>
      <c r="F344" s="160"/>
      <c r="G344" s="160"/>
      <c r="H344" s="160"/>
      <c r="I344" s="160"/>
    </row>
    <row r="345" spans="1:9">
      <c r="A345" s="160"/>
      <c r="B345" s="165"/>
      <c r="C345" s="160"/>
      <c r="D345" s="160"/>
      <c r="E345" s="160"/>
      <c r="F345" s="160"/>
      <c r="G345" s="160"/>
      <c r="H345" s="160"/>
      <c r="I345" s="160"/>
    </row>
    <row r="346" spans="1:9">
      <c r="A346" s="160"/>
      <c r="B346" s="165"/>
      <c r="C346" s="160"/>
      <c r="D346" s="160"/>
      <c r="E346" s="160"/>
      <c r="F346" s="160"/>
      <c r="G346" s="160"/>
      <c r="H346" s="160"/>
      <c r="I346" s="160"/>
    </row>
    <row r="347" spans="1:9">
      <c r="A347" s="160"/>
      <c r="B347" s="165"/>
      <c r="C347" s="160"/>
      <c r="D347" s="160"/>
      <c r="E347" s="160"/>
      <c r="F347" s="160"/>
      <c r="G347" s="160"/>
      <c r="H347" s="160"/>
      <c r="I347" s="160"/>
    </row>
    <row r="348" spans="1:9">
      <c r="A348" s="160"/>
      <c r="B348" s="165"/>
      <c r="C348" s="160"/>
      <c r="D348" s="160"/>
      <c r="E348" s="160"/>
      <c r="F348" s="160"/>
      <c r="G348" s="160"/>
      <c r="H348" s="160"/>
      <c r="I348" s="160"/>
    </row>
    <row r="349" spans="1:9">
      <c r="A349" s="160"/>
      <c r="B349" s="165"/>
      <c r="C349" s="160"/>
      <c r="D349" s="160"/>
      <c r="E349" s="160"/>
      <c r="F349" s="160"/>
      <c r="G349" s="160"/>
      <c r="H349" s="160"/>
      <c r="I349" s="160"/>
    </row>
    <row r="350" spans="1:9">
      <c r="A350" s="160"/>
      <c r="B350" s="165"/>
      <c r="C350" s="160"/>
      <c r="D350" s="160"/>
      <c r="E350" s="160"/>
      <c r="F350" s="160"/>
      <c r="G350" s="160"/>
      <c r="H350" s="160"/>
      <c r="I350" s="160"/>
    </row>
    <row r="351" spans="1:9">
      <c r="A351" s="160"/>
      <c r="B351" s="165"/>
      <c r="C351" s="160"/>
      <c r="D351" s="160"/>
      <c r="E351" s="160"/>
      <c r="F351" s="160"/>
      <c r="G351" s="160"/>
      <c r="H351" s="160"/>
      <c r="I351" s="160"/>
    </row>
    <row r="352" spans="1:9">
      <c r="A352" s="160"/>
      <c r="B352" s="165"/>
      <c r="C352" s="160"/>
      <c r="D352" s="160"/>
      <c r="E352" s="160"/>
      <c r="F352" s="160"/>
      <c r="G352" s="160"/>
      <c r="H352" s="160"/>
      <c r="I352" s="160"/>
    </row>
    <row r="353" spans="1:9">
      <c r="A353" s="160"/>
      <c r="B353" s="165"/>
      <c r="C353" s="160"/>
      <c r="D353" s="160"/>
      <c r="E353" s="160"/>
      <c r="F353" s="160"/>
      <c r="G353" s="160"/>
      <c r="H353" s="160"/>
      <c r="I353" s="160"/>
    </row>
    <row r="354" spans="1:9">
      <c r="A354" s="160"/>
      <c r="B354" s="165"/>
      <c r="C354" s="160"/>
      <c r="D354" s="160"/>
      <c r="E354" s="160"/>
      <c r="F354" s="160"/>
      <c r="G354" s="160"/>
      <c r="H354" s="160"/>
      <c r="I354" s="160"/>
    </row>
    <row r="355" spans="1:9">
      <c r="A355" s="160"/>
      <c r="B355" s="165"/>
      <c r="C355" s="160"/>
      <c r="D355" s="160"/>
      <c r="E355" s="160"/>
      <c r="F355" s="160"/>
      <c r="G355" s="160"/>
      <c r="H355" s="160"/>
      <c r="I355" s="160"/>
    </row>
    <row r="356" spans="1:9">
      <c r="A356" s="160"/>
      <c r="B356" s="165"/>
      <c r="C356" s="160"/>
      <c r="D356" s="160"/>
      <c r="E356" s="160"/>
      <c r="F356" s="160"/>
      <c r="G356" s="160"/>
      <c r="H356" s="160"/>
      <c r="I356" s="160"/>
    </row>
    <row r="357" spans="1:9">
      <c r="A357" s="160"/>
      <c r="B357" s="165"/>
      <c r="C357" s="160"/>
      <c r="D357" s="160"/>
      <c r="E357" s="160"/>
      <c r="F357" s="160"/>
      <c r="G357" s="160"/>
      <c r="H357" s="160"/>
      <c r="I357" s="160"/>
    </row>
    <row r="358" spans="1:9">
      <c r="A358" s="160"/>
      <c r="B358" s="165"/>
      <c r="C358" s="160"/>
      <c r="D358" s="160"/>
      <c r="E358" s="160"/>
      <c r="F358" s="160"/>
      <c r="G358" s="160"/>
      <c r="H358" s="160"/>
      <c r="I358" s="160"/>
    </row>
    <row r="359" spans="1:9">
      <c r="A359" s="160"/>
      <c r="B359" s="165"/>
      <c r="C359" s="160"/>
      <c r="D359" s="160"/>
      <c r="E359" s="160"/>
      <c r="F359" s="160"/>
      <c r="G359" s="160"/>
      <c r="H359" s="160"/>
      <c r="I359" s="160"/>
    </row>
    <row r="360" spans="1:9">
      <c r="A360" s="160"/>
      <c r="B360" s="165"/>
      <c r="C360" s="160"/>
      <c r="D360" s="160"/>
      <c r="E360" s="160"/>
      <c r="F360" s="160"/>
      <c r="G360" s="160"/>
      <c r="H360" s="160"/>
      <c r="I360" s="160"/>
    </row>
    <row r="361" spans="1:9">
      <c r="A361" s="160"/>
      <c r="B361" s="165"/>
      <c r="C361" s="160"/>
      <c r="D361" s="160"/>
      <c r="E361" s="160"/>
      <c r="F361" s="160"/>
      <c r="G361" s="160"/>
      <c r="H361" s="160"/>
      <c r="I361" s="160"/>
    </row>
    <row r="362" spans="1:9">
      <c r="A362" s="160"/>
      <c r="B362" s="165"/>
      <c r="C362" s="160"/>
      <c r="D362" s="160"/>
      <c r="E362" s="160"/>
      <c r="F362" s="160"/>
      <c r="G362" s="160"/>
      <c r="H362" s="160"/>
      <c r="I362" s="160"/>
    </row>
    <row r="363" spans="1:9">
      <c r="A363" s="160"/>
      <c r="B363" s="165"/>
      <c r="C363" s="160"/>
      <c r="D363" s="160"/>
      <c r="E363" s="160"/>
      <c r="F363" s="160"/>
      <c r="G363" s="160"/>
      <c r="H363" s="160"/>
      <c r="I363" s="160"/>
    </row>
    <row r="364" spans="1:9">
      <c r="A364" s="160"/>
      <c r="B364" s="165"/>
      <c r="C364" s="160"/>
      <c r="D364" s="160"/>
      <c r="E364" s="160"/>
      <c r="F364" s="160"/>
      <c r="G364" s="160"/>
      <c r="H364" s="160"/>
      <c r="I364" s="160"/>
    </row>
    <row r="365" spans="1:9">
      <c r="A365" s="160"/>
      <c r="B365" s="165"/>
      <c r="C365" s="160"/>
      <c r="D365" s="160"/>
      <c r="E365" s="160"/>
      <c r="F365" s="160"/>
      <c r="G365" s="160"/>
      <c r="H365" s="160"/>
      <c r="I365" s="160"/>
    </row>
    <row r="366" spans="1:9">
      <c r="A366" s="160"/>
      <c r="B366" s="165"/>
      <c r="C366" s="160"/>
      <c r="D366" s="160"/>
      <c r="E366" s="160"/>
      <c r="F366" s="160"/>
      <c r="G366" s="160"/>
      <c r="H366" s="160"/>
      <c r="I366" s="160"/>
    </row>
    <row r="367" spans="1:9">
      <c r="A367" s="160"/>
      <c r="B367" s="165"/>
      <c r="C367" s="160"/>
      <c r="D367" s="160"/>
      <c r="E367" s="160"/>
      <c r="F367" s="160"/>
      <c r="G367" s="160"/>
      <c r="H367" s="160"/>
      <c r="I367" s="160"/>
    </row>
    <row r="368" spans="1:9">
      <c r="A368" s="160"/>
      <c r="B368" s="165"/>
      <c r="C368" s="160"/>
      <c r="D368" s="160"/>
      <c r="E368" s="160"/>
      <c r="F368" s="160"/>
      <c r="G368" s="160"/>
      <c r="H368" s="160"/>
      <c r="I368" s="160"/>
    </row>
    <row r="369" spans="1:9">
      <c r="A369" s="160"/>
      <c r="B369" s="165"/>
      <c r="C369" s="160"/>
      <c r="D369" s="160"/>
      <c r="E369" s="160"/>
      <c r="F369" s="160"/>
      <c r="G369" s="160"/>
      <c r="H369" s="160"/>
      <c r="I369" s="160"/>
    </row>
    <row r="370" spans="1:9">
      <c r="A370" s="160"/>
      <c r="B370" s="165"/>
      <c r="C370" s="160"/>
      <c r="D370" s="160"/>
      <c r="E370" s="160"/>
      <c r="F370" s="160"/>
      <c r="G370" s="160"/>
      <c r="H370" s="160"/>
      <c r="I370" s="160"/>
    </row>
    <row r="371" spans="1:9">
      <c r="A371" s="160"/>
      <c r="B371" s="165"/>
      <c r="C371" s="160"/>
      <c r="D371" s="160"/>
      <c r="E371" s="160"/>
      <c r="F371" s="160"/>
      <c r="G371" s="160"/>
      <c r="H371" s="160"/>
      <c r="I371" s="160"/>
    </row>
    <row r="372" spans="1:9">
      <c r="A372" s="160"/>
      <c r="B372" s="165"/>
      <c r="C372" s="160"/>
      <c r="D372" s="160"/>
      <c r="E372" s="160"/>
      <c r="F372" s="160"/>
      <c r="G372" s="160"/>
      <c r="H372" s="160"/>
      <c r="I372" s="160"/>
    </row>
    <row r="373" spans="1:9">
      <c r="A373" s="160"/>
      <c r="B373" s="165"/>
      <c r="C373" s="160"/>
      <c r="D373" s="160"/>
      <c r="E373" s="160"/>
      <c r="F373" s="160"/>
      <c r="G373" s="160"/>
      <c r="H373" s="160"/>
      <c r="I373" s="160"/>
    </row>
    <row r="374" spans="1:9">
      <c r="A374" s="160"/>
      <c r="B374" s="165"/>
      <c r="C374" s="160"/>
      <c r="D374" s="160"/>
      <c r="E374" s="160"/>
      <c r="F374" s="160"/>
      <c r="G374" s="160"/>
      <c r="H374" s="160"/>
      <c r="I374" s="160"/>
    </row>
  </sheetData>
  <sheetProtection formatCells="0" formatColumns="0" formatRows="0" insertColumns="0" insertRows="0" insertHyperlinks="0" deleteColumns="0" deleteRows="0" sort="0" autoFilter="0" pivotTables="0"/>
  <mergeCells count="3">
    <mergeCell ref="A1:I1"/>
    <mergeCell ref="A2:I2"/>
    <mergeCell ref="A3:I3"/>
  </mergeCells>
  <phoneticPr fontId="14"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6"/>
  <sheetViews>
    <sheetView workbookViewId="0">
      <selection activeCell="A18" sqref="A18"/>
    </sheetView>
  </sheetViews>
  <sheetFormatPr baseColWidth="10" defaultColWidth="9.1640625" defaultRowHeight="13"/>
  <cols>
    <col min="1" max="1" width="27.6640625" style="129" customWidth="1"/>
    <col min="2" max="3" width="20.6640625" style="129" customWidth="1"/>
    <col min="4" max="16384" width="9.1640625" style="129"/>
  </cols>
  <sheetData>
    <row r="1" spans="1:4">
      <c r="A1" s="131" t="s">
        <v>282</v>
      </c>
      <c r="B1" s="130"/>
      <c r="C1" s="221"/>
      <c r="D1" s="134"/>
    </row>
    <row r="2" spans="1:4">
      <c r="A2" s="130"/>
      <c r="B2" s="130"/>
      <c r="C2" s="130"/>
      <c r="D2" s="130"/>
    </row>
    <row r="3" spans="1:4">
      <c r="A3" s="155" t="s">
        <v>525</v>
      </c>
      <c r="B3" s="187"/>
      <c r="C3" s="187"/>
      <c r="D3" s="130"/>
    </row>
    <row r="4" spans="1:4">
      <c r="A4" s="187"/>
      <c r="B4" s="187"/>
      <c r="C4" s="187"/>
      <c r="D4" s="130"/>
    </row>
    <row r="5" spans="1:4">
      <c r="A5" s="240"/>
      <c r="B5" s="240" t="s">
        <v>283</v>
      </c>
      <c r="C5" s="240" t="s">
        <v>284</v>
      </c>
      <c r="D5" s="130"/>
    </row>
    <row r="6" spans="1:4">
      <c r="A6" s="240" t="s">
        <v>285</v>
      </c>
      <c r="B6" s="252">
        <v>150</v>
      </c>
      <c r="C6" s="252">
        <v>156</v>
      </c>
      <c r="D6" s="130"/>
    </row>
    <row r="7" spans="1:4">
      <c r="A7" s="240" t="s">
        <v>286</v>
      </c>
      <c r="B7" s="252">
        <v>50</v>
      </c>
      <c r="C7" s="252">
        <v>50</v>
      </c>
      <c r="D7" s="130"/>
    </row>
    <row r="8" spans="1:4">
      <c r="A8" s="240" t="s">
        <v>287</v>
      </c>
      <c r="B8" s="252">
        <v>150</v>
      </c>
      <c r="C8" s="252">
        <v>166</v>
      </c>
      <c r="D8" s="130"/>
    </row>
    <row r="9" spans="1:4">
      <c r="A9" s="187"/>
      <c r="B9" s="187"/>
      <c r="C9" s="187"/>
      <c r="D9" s="130"/>
    </row>
    <row r="10" spans="1:4" ht="42" customHeight="1">
      <c r="A10" s="294" t="s">
        <v>288</v>
      </c>
      <c r="B10" s="294"/>
      <c r="C10" s="294"/>
      <c r="D10" s="130"/>
    </row>
    <row r="11" spans="1:4">
      <c r="A11" s="130"/>
      <c r="B11" s="130"/>
      <c r="C11" s="130"/>
      <c r="D11" s="130"/>
    </row>
    <row r="12" spans="1:4">
      <c r="A12" s="221" t="s">
        <v>289</v>
      </c>
      <c r="B12" s="130"/>
      <c r="C12" s="130"/>
      <c r="D12" s="130"/>
    </row>
    <row r="13" spans="1:4">
      <c r="A13" s="221"/>
      <c r="B13" s="130"/>
      <c r="C13" s="130"/>
      <c r="D13" s="130"/>
    </row>
    <row r="14" spans="1:4">
      <c r="A14" s="130"/>
      <c r="B14" s="130"/>
      <c r="C14" s="130"/>
      <c r="D14" s="130"/>
    </row>
    <row r="15" spans="1:4">
      <c r="A15" s="187" t="s">
        <v>244</v>
      </c>
      <c r="B15" s="130"/>
      <c r="C15" s="130"/>
      <c r="D15" s="130"/>
    </row>
    <row r="16" spans="1:4">
      <c r="A16" s="130"/>
      <c r="B16" s="130"/>
      <c r="C16" s="130"/>
      <c r="D16" s="130"/>
    </row>
  </sheetData>
  <mergeCells count="1">
    <mergeCell ref="A10:C10"/>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J8"/>
  <sheetViews>
    <sheetView workbookViewId="0">
      <selection activeCell="A7" sqref="A7"/>
    </sheetView>
  </sheetViews>
  <sheetFormatPr baseColWidth="10" defaultColWidth="9.1640625" defaultRowHeight="13"/>
  <cols>
    <col min="1" max="1" width="58.5" style="129" customWidth="1"/>
    <col min="2" max="16384" width="9.1640625" style="129"/>
  </cols>
  <sheetData>
    <row r="1" spans="1:10">
      <c r="A1" s="131" t="s">
        <v>290</v>
      </c>
    </row>
    <row r="2" spans="1:10">
      <c r="A2" s="131"/>
    </row>
    <row r="3" spans="1:10">
      <c r="A3" s="135" t="s">
        <v>291</v>
      </c>
    </row>
    <row r="4" spans="1:10">
      <c r="A4" s="232" t="s">
        <v>512</v>
      </c>
    </row>
    <row r="5" spans="1:10" ht="8.25" customHeight="1">
      <c r="B5" s="138"/>
    </row>
    <row r="8" spans="1:10" ht="13.5" customHeight="1">
      <c r="A8" s="295"/>
      <c r="B8" s="295"/>
      <c r="C8" s="295"/>
      <c r="D8" s="295"/>
      <c r="E8" s="295"/>
      <c r="F8" s="295"/>
      <c r="G8" s="295"/>
      <c r="H8" s="295"/>
      <c r="I8" s="295"/>
      <c r="J8" s="295"/>
    </row>
  </sheetData>
  <mergeCells count="1">
    <mergeCell ref="A8:J8"/>
  </mergeCells>
  <dataValidations count="1">
    <dataValidation type="list" allowBlank="1" showInputMessage="1" showErrorMessage="1" sqref="A4" xr:uid="{00000000-0002-0000-0F00-000000000000}">
      <formula1>"Yes,No"</formula1>
    </dataValidation>
  </dataValidation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E7"/>
  <sheetViews>
    <sheetView workbookViewId="0">
      <selection activeCell="B6" sqref="B6"/>
    </sheetView>
  </sheetViews>
  <sheetFormatPr baseColWidth="10" defaultColWidth="9.1640625" defaultRowHeight="13"/>
  <cols>
    <col min="1" max="1" width="68.5" style="129" customWidth="1"/>
    <col min="2" max="2" width="38" style="129" customWidth="1"/>
    <col min="3" max="4" width="9.1640625" style="129"/>
    <col min="5" max="5" width="18.5" style="129" customWidth="1"/>
    <col min="6" max="16384" width="9.1640625" style="129"/>
  </cols>
  <sheetData>
    <row r="1" spans="1:5">
      <c r="A1" s="131" t="s">
        <v>292</v>
      </c>
    </row>
    <row r="3" spans="1:5">
      <c r="A3" s="129" t="s">
        <v>293</v>
      </c>
    </row>
    <row r="4" spans="1:5">
      <c r="A4" s="135" t="s">
        <v>294</v>
      </c>
      <c r="B4" s="129" t="s">
        <v>295</v>
      </c>
    </row>
    <row r="5" spans="1:5">
      <c r="A5" s="137" t="s">
        <v>512</v>
      </c>
      <c r="B5" s="129" t="s">
        <v>527</v>
      </c>
    </row>
    <row r="6" spans="1:5">
      <c r="A6" s="139"/>
    </row>
    <row r="7" spans="1:5">
      <c r="E7" s="140"/>
    </row>
  </sheetData>
  <dataValidations count="1">
    <dataValidation type="list" allowBlank="1" showInputMessage="1" showErrorMessage="1" sqref="A5:A6" xr:uid="{00000000-0002-0000-1000-000000000000}">
      <formula1>"Yes,No"</formula1>
    </dataValidation>
  </dataValidation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B10"/>
  <sheetViews>
    <sheetView workbookViewId="0">
      <selection activeCell="B4" sqref="B4"/>
    </sheetView>
  </sheetViews>
  <sheetFormatPr baseColWidth="10" defaultColWidth="9.1640625" defaultRowHeight="13"/>
  <cols>
    <col min="1" max="1" width="82.33203125" style="129" customWidth="1"/>
    <col min="2" max="16384" width="9.1640625" style="129"/>
  </cols>
  <sheetData>
    <row r="1" spans="1:2">
      <c r="A1" s="131" t="s">
        <v>296</v>
      </c>
    </row>
    <row r="3" spans="1:2">
      <c r="A3" s="141" t="s">
        <v>297</v>
      </c>
      <c r="B3" s="142" t="s">
        <v>512</v>
      </c>
    </row>
    <row r="4" spans="1:2" ht="32.25" customHeight="1">
      <c r="A4" s="143" t="s">
        <v>298</v>
      </c>
      <c r="B4" s="142" t="s">
        <v>512</v>
      </c>
    </row>
    <row r="8" spans="1:2">
      <c r="A8" s="132"/>
    </row>
    <row r="10" spans="1:2">
      <c r="A10" s="135"/>
    </row>
  </sheetData>
  <dataValidations count="1">
    <dataValidation type="list" allowBlank="1" showInputMessage="1" showErrorMessage="1" sqref="B3:B4" xr:uid="{00000000-0002-0000-1100-000000000000}">
      <formula1>"Yes,No"</formula1>
    </dataValidation>
  </dataValidations>
  <pageMargins left="0.75" right="0.75" top="1" bottom="1" header="0.5" footer="0.5"/>
  <pageSetup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9"/>
  <sheetViews>
    <sheetView workbookViewId="0">
      <selection activeCell="A3" sqref="A3:H3"/>
    </sheetView>
  </sheetViews>
  <sheetFormatPr baseColWidth="10" defaultColWidth="9.1640625" defaultRowHeight="15"/>
  <cols>
    <col min="1" max="1" width="31.5" style="19" customWidth="1"/>
    <col min="2" max="2" width="27.5" style="19" customWidth="1"/>
    <col min="3" max="3" width="25.83203125" style="19" bestFit="1" customWidth="1"/>
    <col min="4" max="16384" width="9.1640625" style="19"/>
  </cols>
  <sheetData>
    <row r="1" spans="1:8" ht="24" customHeight="1">
      <c r="A1" s="296" t="s">
        <v>95</v>
      </c>
      <c r="B1" s="297"/>
      <c r="C1" s="297"/>
      <c r="D1" s="297"/>
      <c r="E1" s="297"/>
      <c r="F1" s="297"/>
      <c r="G1" s="297"/>
      <c r="H1" s="297"/>
    </row>
    <row r="3" spans="1:8">
      <c r="A3" s="298" t="s">
        <v>361</v>
      </c>
      <c r="B3" s="297"/>
      <c r="C3" s="297"/>
      <c r="D3" s="297"/>
      <c r="E3" s="297"/>
      <c r="F3" s="297"/>
      <c r="G3" s="297"/>
      <c r="H3" s="297"/>
    </row>
    <row r="5" spans="1:8" ht="16">
      <c r="A5" s="20" t="s">
        <v>96</v>
      </c>
      <c r="B5" s="21" t="s">
        <v>97</v>
      </c>
      <c r="C5" s="21" t="s">
        <v>98</v>
      </c>
    </row>
    <row r="6" spans="1:8" ht="16">
      <c r="A6" s="19" t="s">
        <v>99</v>
      </c>
      <c r="B6" s="19">
        <v>100</v>
      </c>
      <c r="C6" s="19">
        <v>27</v>
      </c>
    </row>
    <row r="8" spans="1:8">
      <c r="A8" s="135" t="s">
        <v>312</v>
      </c>
    </row>
    <row r="9" spans="1:8">
      <c r="A9" s="135" t="s">
        <v>244</v>
      </c>
    </row>
  </sheetData>
  <sheetProtection formatCells="0" formatColumns="0" formatRows="0" insertColumns="0" insertRows="0" insertHyperlinks="0" deleteColumns="0" deleteRows="0" sort="0" autoFilter="0" pivotTables="0"/>
  <mergeCells count="2">
    <mergeCell ref="A1:H1"/>
    <mergeCell ref="A3:H3"/>
  </mergeCells>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15"/>
  <sheetViews>
    <sheetView zoomScaleNormal="100" workbookViewId="0">
      <selection activeCell="A17" sqref="A17"/>
    </sheetView>
  </sheetViews>
  <sheetFormatPr baseColWidth="10" defaultColWidth="9.1640625" defaultRowHeight="13"/>
  <cols>
    <col min="1" max="1" width="63.1640625" style="129" customWidth="1"/>
    <col min="2" max="2" width="74" style="129" customWidth="1"/>
    <col min="3" max="16384" width="9.1640625" style="129"/>
  </cols>
  <sheetData>
    <row r="1" spans="1:2">
      <c r="A1" s="131" t="s">
        <v>267</v>
      </c>
    </row>
    <row r="3" spans="1:2">
      <c r="A3" s="129" t="s">
        <v>268</v>
      </c>
      <c r="B3" s="129" t="s">
        <v>504</v>
      </c>
    </row>
    <row r="4" spans="1:2">
      <c r="A4" s="129" t="s">
        <v>269</v>
      </c>
      <c r="B4" s="129" t="s">
        <v>505</v>
      </c>
    </row>
    <row r="5" spans="1:2">
      <c r="A5" s="129" t="s">
        <v>270</v>
      </c>
      <c r="B5" s="129" t="s">
        <v>506</v>
      </c>
    </row>
    <row r="6" spans="1:2">
      <c r="A6" s="129" t="s">
        <v>271</v>
      </c>
      <c r="B6" s="129" t="s">
        <v>507</v>
      </c>
    </row>
    <row r="7" spans="1:2">
      <c r="A7" s="129" t="s">
        <v>272</v>
      </c>
      <c r="B7" s="132" t="s">
        <v>508</v>
      </c>
    </row>
    <row r="8" spans="1:2">
      <c r="A8" s="129" t="s">
        <v>273</v>
      </c>
      <c r="B8" s="129" t="s">
        <v>509</v>
      </c>
    </row>
    <row r="9" spans="1:2">
      <c r="A9" s="129" t="s">
        <v>274</v>
      </c>
      <c r="B9" s="221" t="s">
        <v>514</v>
      </c>
    </row>
    <row r="10" spans="1:2">
      <c r="A10" s="129" t="s">
        <v>275</v>
      </c>
      <c r="B10" s="130" t="s">
        <v>505</v>
      </c>
    </row>
    <row r="11" spans="1:2">
      <c r="A11" s="129" t="s">
        <v>276</v>
      </c>
      <c r="B11" s="132" t="s">
        <v>510</v>
      </c>
    </row>
    <row r="12" spans="1:2">
      <c r="A12" s="129" t="s">
        <v>277</v>
      </c>
      <c r="B12" s="130" t="s">
        <v>511</v>
      </c>
    </row>
    <row r="15" spans="1:2">
      <c r="A15" s="133"/>
    </row>
  </sheetData>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I7"/>
  <sheetViews>
    <sheetView workbookViewId="0">
      <selection activeCell="H18" sqref="H18"/>
    </sheetView>
  </sheetViews>
  <sheetFormatPr baseColWidth="10" defaultColWidth="9.1640625" defaultRowHeight="13"/>
  <cols>
    <col min="1" max="16384" width="9.1640625" style="129"/>
  </cols>
  <sheetData>
    <row r="1" spans="1:9">
      <c r="A1" s="131" t="s">
        <v>299</v>
      </c>
    </row>
    <row r="2" spans="1:9">
      <c r="A2" s="131"/>
    </row>
    <row r="3" spans="1:9">
      <c r="A3" s="144" t="s">
        <v>300</v>
      </c>
    </row>
    <row r="4" spans="1:9" s="130" customFormat="1">
      <c r="A4" s="144"/>
    </row>
    <row r="5" spans="1:9">
      <c r="A5" s="233" t="s">
        <v>513</v>
      </c>
      <c r="B5" s="134"/>
      <c r="C5" s="134"/>
      <c r="D5" s="134"/>
      <c r="E5" s="134"/>
      <c r="F5" s="134"/>
      <c r="G5" s="134"/>
      <c r="H5" s="134"/>
      <c r="I5" s="134"/>
    </row>
    <row r="7" spans="1:9">
      <c r="A7" s="135" t="s">
        <v>301</v>
      </c>
    </row>
  </sheetData>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2"/>
  <sheetViews>
    <sheetView workbookViewId="0">
      <selection activeCell="I33" sqref="I33"/>
    </sheetView>
  </sheetViews>
  <sheetFormatPr baseColWidth="10" defaultColWidth="9.1640625" defaultRowHeight="15"/>
  <cols>
    <col min="1" max="1" width="53" style="22" bestFit="1" customWidth="1"/>
    <col min="2" max="2" width="22.33203125" style="22" bestFit="1" customWidth="1"/>
    <col min="3" max="16384" width="9.1640625" style="22"/>
  </cols>
  <sheetData>
    <row r="1" spans="1:8" ht="24" customHeight="1">
      <c r="A1" s="299" t="s">
        <v>100</v>
      </c>
      <c r="B1" s="300"/>
      <c r="C1" s="300"/>
      <c r="D1" s="300"/>
      <c r="E1" s="300"/>
      <c r="F1" s="300"/>
      <c r="G1" s="300"/>
      <c r="H1" s="300"/>
    </row>
    <row r="2" spans="1:8">
      <c r="A2" s="193"/>
      <c r="B2" s="193"/>
      <c r="C2" s="194"/>
      <c r="D2" s="193"/>
      <c r="E2" s="193"/>
      <c r="F2" s="193"/>
      <c r="G2" s="193"/>
      <c r="H2" s="193"/>
    </row>
    <row r="3" spans="1:8">
      <c r="A3" s="303" t="s">
        <v>336</v>
      </c>
      <c r="B3" s="304"/>
      <c r="C3" s="304"/>
      <c r="D3" s="304"/>
      <c r="E3" s="304"/>
      <c r="F3" s="304"/>
      <c r="G3" s="304"/>
      <c r="H3" s="304"/>
    </row>
    <row r="5" spans="1:8" ht="16">
      <c r="A5" s="23" t="s">
        <v>101</v>
      </c>
      <c r="B5" s="24" t="s">
        <v>102</v>
      </c>
    </row>
    <row r="6" spans="1:8" ht="16">
      <c r="A6" s="22" t="s">
        <v>103</v>
      </c>
    </row>
    <row r="7" spans="1:8" ht="16">
      <c r="A7" s="22" t="s">
        <v>104</v>
      </c>
    </row>
    <row r="8" spans="1:8" ht="16">
      <c r="A8" s="22" t="s">
        <v>105</v>
      </c>
    </row>
    <row r="9" spans="1:8" ht="16">
      <c r="A9" s="22" t="s">
        <v>106</v>
      </c>
    </row>
    <row r="10" spans="1:8" ht="16">
      <c r="A10" s="22" t="s">
        <v>107</v>
      </c>
    </row>
    <row r="11" spans="1:8" ht="16">
      <c r="A11" s="22" t="s">
        <v>108</v>
      </c>
    </row>
    <row r="12" spans="1:8" ht="16">
      <c r="A12" s="22" t="s">
        <v>109</v>
      </c>
    </row>
    <row r="13" spans="1:8" ht="16">
      <c r="A13" s="22" t="s">
        <v>110</v>
      </c>
    </row>
    <row r="14" spans="1:8" ht="16">
      <c r="A14" s="22" t="s">
        <v>111</v>
      </c>
    </row>
    <row r="15" spans="1:8" ht="16">
      <c r="A15" s="22" t="s">
        <v>112</v>
      </c>
    </row>
    <row r="16" spans="1:8" ht="16">
      <c r="A16" s="22" t="s">
        <v>113</v>
      </c>
    </row>
    <row r="17" spans="1:4" ht="16">
      <c r="A17" s="22" t="s">
        <v>114</v>
      </c>
    </row>
    <row r="19" spans="1:4" ht="79.5" customHeight="1">
      <c r="A19" s="301" t="s">
        <v>335</v>
      </c>
      <c r="B19" s="302"/>
      <c r="C19" s="302"/>
      <c r="D19" s="302"/>
    </row>
    <row r="20" spans="1:4">
      <c r="A20" s="196" t="s">
        <v>334</v>
      </c>
      <c r="B20" s="136"/>
      <c r="C20" s="136"/>
      <c r="D20" s="136"/>
    </row>
    <row r="21" spans="1:4">
      <c r="A21" s="136" t="s">
        <v>313</v>
      </c>
      <c r="B21" s="136"/>
      <c r="C21" s="136"/>
      <c r="D21" s="136"/>
    </row>
    <row r="22" spans="1:4">
      <c r="A22" s="195"/>
    </row>
  </sheetData>
  <sheetProtection formatCells="0" formatColumns="0" formatRows="0" insertColumns="0" insertRows="0" insertHyperlinks="0" deleteColumns="0" deleteRows="0" sort="0" autoFilter="0" pivotTables="0"/>
  <mergeCells count="3">
    <mergeCell ref="A1:H1"/>
    <mergeCell ref="A19:D19"/>
    <mergeCell ref="A3:H3"/>
  </mergeCells>
  <phoneticPr fontId="14" type="noConversion"/>
  <hyperlinks>
    <hyperlink ref="A20" r:id="rId1" xr:uid="{00000000-0004-0000-1400-000000000000}"/>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1"/>
  <sheetViews>
    <sheetView workbookViewId="0">
      <selection activeCell="B9" sqref="B9"/>
    </sheetView>
  </sheetViews>
  <sheetFormatPr baseColWidth="10" defaultColWidth="8.6640625" defaultRowHeight="15"/>
  <cols>
    <col min="1" max="1" width="28.33203125" style="112" customWidth="1"/>
    <col min="2" max="16384" width="8.6640625" style="112"/>
  </cols>
  <sheetData>
    <row r="1" spans="1:2" s="123" customFormat="1" ht="21">
      <c r="A1" s="123" t="s">
        <v>239</v>
      </c>
    </row>
    <row r="3" spans="1:2">
      <c r="A3" s="156" t="s">
        <v>362</v>
      </c>
    </row>
    <row r="4" spans="1:2">
      <c r="A4" s="112" t="s">
        <v>240</v>
      </c>
    </row>
    <row r="6" spans="1:2">
      <c r="A6" s="112" t="s">
        <v>241</v>
      </c>
      <c r="B6" s="112">
        <v>84.28</v>
      </c>
    </row>
    <row r="7" spans="1:2">
      <c r="A7" s="112" t="s">
        <v>242</v>
      </c>
      <c r="B7" s="112">
        <v>6.99</v>
      </c>
    </row>
    <row r="8" spans="1:2">
      <c r="A8" s="112" t="s">
        <v>243</v>
      </c>
      <c r="B8" s="112">
        <v>8.73</v>
      </c>
    </row>
    <row r="11" spans="1:2">
      <c r="A11" s="122" t="s">
        <v>244</v>
      </c>
    </row>
  </sheetData>
  <phoneticPr fontId="14"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B8"/>
  <sheetViews>
    <sheetView workbookViewId="0">
      <selection activeCell="C5" sqref="C5"/>
    </sheetView>
  </sheetViews>
  <sheetFormatPr baseColWidth="10" defaultColWidth="8.6640625" defaultRowHeight="15"/>
  <cols>
    <col min="1" max="1" width="19.6640625" style="112" customWidth="1"/>
    <col min="2" max="2" width="30.33203125" style="112" customWidth="1"/>
    <col min="3" max="16384" width="8.6640625" style="112"/>
  </cols>
  <sheetData>
    <row r="1" spans="1:2" s="123" customFormat="1" ht="21">
      <c r="A1" s="157" t="s">
        <v>363</v>
      </c>
    </row>
    <row r="3" spans="1:2">
      <c r="A3" s="119"/>
      <c r="B3" s="119" t="s">
        <v>245</v>
      </c>
    </row>
    <row r="4" spans="1:2">
      <c r="A4" s="112" t="s">
        <v>121</v>
      </c>
      <c r="B4" s="235">
        <v>66.599999999999994</v>
      </c>
    </row>
    <row r="5" spans="1:2">
      <c r="A5" s="112" t="s">
        <v>246</v>
      </c>
      <c r="B5" s="235">
        <v>24.8</v>
      </c>
    </row>
    <row r="6" spans="1:2">
      <c r="A6" s="231"/>
    </row>
    <row r="8" spans="1:2">
      <c r="A8" s="112" t="s">
        <v>247</v>
      </c>
    </row>
  </sheetData>
  <phoneticPr fontId="14"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A7"/>
  <sheetViews>
    <sheetView workbookViewId="0">
      <selection activeCell="F7" sqref="F7"/>
    </sheetView>
  </sheetViews>
  <sheetFormatPr baseColWidth="10" defaultColWidth="8.6640625" defaultRowHeight="15"/>
  <cols>
    <col min="1" max="16384" width="8.6640625" style="112"/>
  </cols>
  <sheetData>
    <row r="1" spans="1:1" s="123" customFormat="1" ht="21">
      <c r="A1" s="123" t="s">
        <v>248</v>
      </c>
    </row>
    <row r="3" spans="1:1">
      <c r="A3" s="112" t="s">
        <v>249</v>
      </c>
    </row>
    <row r="5" spans="1:1">
      <c r="A5" s="132" t="s">
        <v>528</v>
      </c>
    </row>
    <row r="6" spans="1:1">
      <c r="A6" s="117"/>
    </row>
    <row r="7" spans="1:1">
      <c r="A7" s="132" t="s">
        <v>529</v>
      </c>
    </row>
  </sheetData>
  <phoneticPr fontId="14" type="noConversion"/>
  <hyperlinks>
    <hyperlink ref="A5" r:id="rId1" xr:uid="{00000000-0004-0000-1700-000000000000}"/>
    <hyperlink ref="A7" r:id="rId2" xr:uid="{00000000-0004-0000-1700-000001000000}"/>
  </hyperlinks>
  <pageMargins left="0.75" right="0.75" top="1" bottom="1" header="0.5" footer="0.5"/>
  <pageSetup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G8"/>
  <sheetViews>
    <sheetView workbookViewId="0">
      <selection activeCell="J15" sqref="J15"/>
    </sheetView>
  </sheetViews>
  <sheetFormatPr baseColWidth="10" defaultColWidth="8.6640625" defaultRowHeight="15"/>
  <cols>
    <col min="1" max="16384" width="8.6640625" style="112"/>
  </cols>
  <sheetData>
    <row r="1" spans="1:7" s="123" customFormat="1" ht="21">
      <c r="A1" s="123" t="s">
        <v>250</v>
      </c>
    </row>
    <row r="3" spans="1:7">
      <c r="A3" s="112" t="s">
        <v>251</v>
      </c>
    </row>
    <row r="4" spans="1:7">
      <c r="A4" s="115"/>
      <c r="B4" s="115"/>
      <c r="C4" s="115"/>
      <c r="D4" s="115"/>
      <c r="E4" s="115"/>
      <c r="F4" s="115"/>
      <c r="G4" s="115"/>
    </row>
    <row r="5" spans="1:7">
      <c r="A5" s="236" t="s">
        <v>515</v>
      </c>
      <c r="B5" s="115"/>
      <c r="C5" s="115"/>
      <c r="D5" s="115"/>
      <c r="E5" s="115"/>
      <c r="F5" s="115"/>
      <c r="G5" s="115"/>
    </row>
    <row r="6" spans="1:7">
      <c r="A6" s="115"/>
      <c r="B6" s="115"/>
      <c r="C6" s="115"/>
      <c r="D6" s="115"/>
      <c r="E6" s="115"/>
      <c r="F6" s="115"/>
      <c r="G6" s="115"/>
    </row>
    <row r="7" spans="1:7">
      <c r="A7" s="115"/>
      <c r="B7" s="115"/>
      <c r="C7" s="115"/>
      <c r="D7" s="115"/>
      <c r="E7" s="115"/>
      <c r="F7" s="115"/>
      <c r="G7" s="115"/>
    </row>
    <row r="8" spans="1:7">
      <c r="A8" s="115"/>
      <c r="B8" s="115"/>
      <c r="C8" s="115"/>
      <c r="D8" s="115"/>
      <c r="E8" s="115"/>
      <c r="F8" s="115"/>
      <c r="G8" s="115"/>
    </row>
  </sheetData>
  <phoneticPr fontId="14" type="noConversion"/>
  <hyperlinks>
    <hyperlink ref="A5" r:id="rId1" xr:uid="{00000000-0004-0000-1800-000000000000}"/>
  </hyperlinks>
  <pageMargins left="0.75" right="0.75" top="1" bottom="1" header="0.5" footer="0.5"/>
  <pageSetup scale="97"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10"/>
  <sheetViews>
    <sheetView workbookViewId="0">
      <selection activeCell="H18" sqref="H18"/>
    </sheetView>
  </sheetViews>
  <sheetFormatPr baseColWidth="10" defaultColWidth="9.1640625" defaultRowHeight="15"/>
  <cols>
    <col min="1" max="1" width="47.5" style="25" customWidth="1"/>
    <col min="2" max="2" width="11.6640625" style="25" bestFit="1" customWidth="1"/>
    <col min="3" max="3" width="10" style="25" customWidth="1"/>
    <col min="4" max="4" width="9" style="25" customWidth="1"/>
    <col min="5" max="5" width="10.5" style="25" customWidth="1"/>
    <col min="6" max="7" width="9.1640625" style="25"/>
    <col min="8" max="8" width="37.33203125" style="25" customWidth="1"/>
    <col min="9" max="16384" width="9.1640625" style="25"/>
  </cols>
  <sheetData>
    <row r="1" spans="1:8" ht="21" customHeight="1">
      <c r="A1" s="305" t="s">
        <v>364</v>
      </c>
      <c r="B1" s="306"/>
      <c r="C1" s="306"/>
      <c r="D1" s="306"/>
      <c r="E1" s="306"/>
      <c r="F1" s="306"/>
      <c r="G1" s="306"/>
      <c r="H1" s="306"/>
    </row>
    <row r="2" spans="1:8">
      <c r="F2" s="198"/>
    </row>
    <row r="3" spans="1:8" ht="15" customHeight="1">
      <c r="A3" s="26"/>
      <c r="F3" s="191"/>
      <c r="G3" s="192"/>
      <c r="H3" s="192"/>
    </row>
    <row r="5" spans="1:8" ht="60.75" customHeight="1">
      <c r="A5" s="307"/>
      <c r="B5" s="307" t="s">
        <v>115</v>
      </c>
      <c r="C5" s="306"/>
      <c r="D5" s="306"/>
      <c r="E5" s="306"/>
    </row>
    <row r="6" spans="1:8" ht="16">
      <c r="A6" s="27" t="s">
        <v>116</v>
      </c>
      <c r="B6" s="28" t="s">
        <v>117</v>
      </c>
      <c r="C6" s="28" t="s">
        <v>118</v>
      </c>
      <c r="D6" s="28" t="s">
        <v>119</v>
      </c>
      <c r="E6" s="28" t="s">
        <v>120</v>
      </c>
    </row>
    <row r="7" spans="1:8" ht="16">
      <c r="A7" s="25" t="s">
        <v>121</v>
      </c>
      <c r="B7" s="29">
        <v>0.4</v>
      </c>
      <c r="C7" s="29">
        <v>0.46</v>
      </c>
      <c r="D7" s="29">
        <v>0.12</v>
      </c>
      <c r="E7" s="29">
        <v>0.02</v>
      </c>
    </row>
    <row r="8" spans="1:8" ht="16">
      <c r="A8" s="25" t="s">
        <v>122</v>
      </c>
      <c r="B8" s="239">
        <v>0.43</v>
      </c>
      <c r="C8" s="239">
        <v>0.38</v>
      </c>
      <c r="D8" s="239">
        <v>0.16</v>
      </c>
      <c r="E8" s="239">
        <v>0.03</v>
      </c>
    </row>
    <row r="10" spans="1:8">
      <c r="A10" s="186"/>
      <c r="B10" s="237"/>
      <c r="C10" s="237"/>
      <c r="D10" s="237"/>
      <c r="E10" s="237"/>
    </row>
  </sheetData>
  <sheetProtection formatCells="0" formatColumns="0" formatRows="0" insertColumns="0" insertRows="0" insertHyperlinks="0" deleteColumns="0" deleteRows="0" sort="0" autoFilter="0" pivotTables="0"/>
  <mergeCells count="3">
    <mergeCell ref="A1:H1"/>
    <mergeCell ref="A5"/>
    <mergeCell ref="B5:E5"/>
  </mergeCells>
  <phoneticPr fontId="14"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O10"/>
  <sheetViews>
    <sheetView workbookViewId="0">
      <selection activeCell="B8" sqref="B8:E8"/>
    </sheetView>
  </sheetViews>
  <sheetFormatPr baseColWidth="10" defaultColWidth="9.1640625" defaultRowHeight="15"/>
  <cols>
    <col min="1" max="1" width="29.1640625" style="30" customWidth="1"/>
    <col min="2" max="2" width="17.5" style="30" bestFit="1" customWidth="1"/>
    <col min="3" max="3" width="15.33203125" style="30" bestFit="1" customWidth="1"/>
    <col min="4" max="4" width="14" style="30" bestFit="1" customWidth="1"/>
    <col min="5" max="5" width="16.5" style="30" bestFit="1" customWidth="1"/>
    <col min="6" max="16384" width="9.1640625" style="30"/>
  </cols>
  <sheetData>
    <row r="1" spans="1:15" ht="24" customHeight="1">
      <c r="A1" s="310" t="s">
        <v>365</v>
      </c>
      <c r="B1" s="311"/>
      <c r="C1" s="311"/>
      <c r="D1" s="311"/>
      <c r="E1" s="311"/>
      <c r="F1" s="311"/>
      <c r="G1" s="311"/>
      <c r="H1" s="311"/>
      <c r="I1" s="311"/>
      <c r="J1" s="311"/>
      <c r="K1" s="311"/>
      <c r="L1" s="311"/>
      <c r="M1" s="311"/>
      <c r="N1" s="311"/>
      <c r="O1" s="311"/>
    </row>
    <row r="2" spans="1:15">
      <c r="F2" s="198"/>
    </row>
    <row r="3" spans="1:15" s="80" customFormat="1" ht="15" customHeight="1">
      <c r="A3" s="79"/>
    </row>
    <row r="5" spans="1:15" ht="36.75" customHeight="1">
      <c r="A5" s="308"/>
      <c r="B5" s="308" t="s">
        <v>123</v>
      </c>
      <c r="C5" s="309"/>
      <c r="D5" s="309"/>
      <c r="E5" s="309"/>
    </row>
    <row r="6" spans="1:15" ht="16">
      <c r="A6" s="31" t="s">
        <v>116</v>
      </c>
      <c r="B6" s="32" t="s">
        <v>124</v>
      </c>
      <c r="C6" s="32" t="s">
        <v>125</v>
      </c>
      <c r="D6" s="32" t="s">
        <v>126</v>
      </c>
      <c r="E6" s="32" t="s">
        <v>127</v>
      </c>
    </row>
    <row r="7" spans="1:15" ht="16">
      <c r="A7" s="30" t="s">
        <v>121</v>
      </c>
      <c r="B7" s="33">
        <v>0.44</v>
      </c>
      <c r="C7" s="33">
        <v>0.43</v>
      </c>
      <c r="D7" s="33">
        <v>0.06</v>
      </c>
      <c r="E7" s="33">
        <v>7.0000000000000007E-2</v>
      </c>
    </row>
    <row r="8" spans="1:15" ht="16">
      <c r="A8" s="30" t="s">
        <v>122</v>
      </c>
      <c r="B8" s="33">
        <v>0.47</v>
      </c>
      <c r="C8" s="33">
        <v>0.31</v>
      </c>
      <c r="D8" s="33">
        <v>0.18</v>
      </c>
      <c r="E8" s="33">
        <v>0.04</v>
      </c>
    </row>
    <row r="10" spans="1:15">
      <c r="A10" s="186"/>
    </row>
  </sheetData>
  <sheetProtection formatCells="0" formatColumns="0" formatRows="0" insertColumns="0" insertRows="0" insertHyperlinks="0" deleteColumns="0" deleteRows="0" sort="0" autoFilter="0" pivotTables="0"/>
  <mergeCells count="3">
    <mergeCell ref="A5"/>
    <mergeCell ref="B5:E5"/>
    <mergeCell ref="A1:O1"/>
  </mergeCells>
  <phoneticPr fontId="1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F77"/>
  <sheetViews>
    <sheetView workbookViewId="0">
      <selection activeCell="F2" sqref="F2"/>
    </sheetView>
  </sheetViews>
  <sheetFormatPr baseColWidth="10" defaultColWidth="7.5" defaultRowHeight="13"/>
  <cols>
    <col min="1" max="1" width="42.33203125" style="92" customWidth="1"/>
    <col min="2" max="2" width="12.5" style="179" customWidth="1"/>
    <col min="3" max="3" width="13.1640625" style="179" customWidth="1"/>
    <col min="4" max="4" width="15.1640625" style="179" customWidth="1"/>
    <col min="5" max="5" width="13.5" style="179" customWidth="1"/>
    <col min="6" max="6" width="16.83203125" style="179" customWidth="1"/>
    <col min="7" max="16384" width="7.5" style="92"/>
  </cols>
  <sheetData>
    <row r="1" spans="1:6" s="99" customFormat="1" ht="21">
      <c r="A1" s="98" t="s">
        <v>338</v>
      </c>
      <c r="B1" s="168"/>
      <c r="C1" s="168"/>
      <c r="D1" s="168"/>
      <c r="E1" s="168"/>
      <c r="F1" s="168"/>
    </row>
    <row r="2" spans="1:6" s="100" customFormat="1" ht="14">
      <c r="A2" s="100" t="s">
        <v>220</v>
      </c>
      <c r="B2" s="169"/>
      <c r="C2" s="169"/>
      <c r="D2" s="169"/>
      <c r="E2" s="169"/>
      <c r="F2" s="198"/>
    </row>
    <row r="3" spans="1:6" s="100" customFormat="1" ht="14">
      <c r="B3" s="169"/>
      <c r="C3" s="169"/>
      <c r="D3" s="169"/>
      <c r="E3" s="169"/>
      <c r="F3" s="169"/>
    </row>
    <row r="4" spans="1:6" s="100" customFormat="1" ht="14">
      <c r="A4" s="101"/>
      <c r="B4" s="169"/>
      <c r="C4" s="169"/>
      <c r="D4" s="169"/>
      <c r="E4" s="169"/>
      <c r="F4" s="169"/>
    </row>
    <row r="5" spans="1:6" s="103" customFormat="1" ht="30.75" customHeight="1">
      <c r="A5" s="106"/>
      <c r="B5" s="170" t="s">
        <v>221</v>
      </c>
      <c r="C5" s="170" t="s">
        <v>222</v>
      </c>
      <c r="D5" s="170" t="s">
        <v>223</v>
      </c>
      <c r="E5" s="170" t="s">
        <v>224</v>
      </c>
      <c r="F5" s="170" t="s">
        <v>225</v>
      </c>
    </row>
    <row r="6" spans="1:6" s="103" customFormat="1" ht="15">
      <c r="A6" s="104" t="s">
        <v>226</v>
      </c>
      <c r="B6" s="171"/>
      <c r="C6" s="171"/>
      <c r="D6" s="171"/>
      <c r="E6" s="171"/>
      <c r="F6" s="171"/>
    </row>
    <row r="7" spans="1:6" s="103" customFormat="1" ht="32">
      <c r="A7" s="105" t="s">
        <v>227</v>
      </c>
      <c r="B7" s="172"/>
      <c r="C7" s="172"/>
      <c r="D7" s="172"/>
      <c r="E7" s="172"/>
      <c r="F7" s="172"/>
    </row>
    <row r="8" spans="1:6" s="103" customFormat="1" ht="32">
      <c r="A8" s="105" t="s">
        <v>228</v>
      </c>
      <c r="B8" s="172"/>
      <c r="C8" s="172"/>
      <c r="D8" s="172"/>
      <c r="E8" s="172"/>
      <c r="F8" s="172"/>
    </row>
    <row r="9" spans="1:6" s="103" customFormat="1" ht="15">
      <c r="A9" s="105"/>
      <c r="B9" s="172"/>
      <c r="C9" s="172"/>
      <c r="D9" s="172"/>
      <c r="E9" s="172"/>
      <c r="F9" s="172"/>
    </row>
    <row r="10" spans="1:6" s="103" customFormat="1" ht="15">
      <c r="A10" s="104" t="s">
        <v>229</v>
      </c>
      <c r="B10" s="173"/>
      <c r="C10" s="173"/>
      <c r="D10" s="173"/>
      <c r="E10" s="173"/>
      <c r="F10" s="173"/>
    </row>
    <row r="11" spans="1:6" s="103" customFormat="1" ht="32">
      <c r="A11" s="105" t="s">
        <v>227</v>
      </c>
      <c r="B11" s="172"/>
      <c r="C11" s="172"/>
      <c r="D11" s="172"/>
      <c r="E11" s="172"/>
      <c r="F11" s="174"/>
    </row>
    <row r="12" spans="1:6" s="103" customFormat="1" ht="32">
      <c r="A12" s="105" t="s">
        <v>228</v>
      </c>
      <c r="B12" s="174"/>
      <c r="C12" s="174"/>
      <c r="D12" s="174"/>
      <c r="E12" s="174"/>
      <c r="F12" s="174"/>
    </row>
    <row r="13" spans="1:6" s="103" customFormat="1" ht="15">
      <c r="A13" s="105"/>
      <c r="B13" s="174"/>
      <c r="C13" s="174"/>
      <c r="D13" s="174"/>
      <c r="E13" s="174"/>
      <c r="F13" s="174"/>
    </row>
    <row r="14" spans="1:6" s="103" customFormat="1" ht="15">
      <c r="A14" s="104" t="s">
        <v>230</v>
      </c>
      <c r="B14" s="173"/>
      <c r="C14" s="173"/>
      <c r="D14" s="173"/>
      <c r="E14" s="173"/>
      <c r="F14" s="173"/>
    </row>
    <row r="15" spans="1:6" s="103" customFormat="1" ht="32">
      <c r="A15" s="105" t="s">
        <v>227</v>
      </c>
      <c r="B15" s="174"/>
      <c r="C15" s="174"/>
      <c r="D15" s="174"/>
      <c r="E15" s="174"/>
      <c r="F15" s="174"/>
    </row>
    <row r="16" spans="1:6" s="103" customFormat="1" ht="32">
      <c r="A16" s="105" t="s">
        <v>228</v>
      </c>
      <c r="B16" s="174"/>
      <c r="C16" s="174"/>
      <c r="D16" s="174"/>
      <c r="E16" s="174"/>
      <c r="F16" s="174"/>
    </row>
    <row r="17" spans="1:6" s="103" customFormat="1" ht="15">
      <c r="A17" s="105"/>
      <c r="B17" s="174"/>
      <c r="C17" s="174"/>
      <c r="D17" s="174"/>
      <c r="E17" s="174"/>
      <c r="F17" s="174"/>
    </row>
    <row r="18" spans="1:6" s="103" customFormat="1" ht="15">
      <c r="A18" s="104" t="s">
        <v>231</v>
      </c>
      <c r="B18" s="173"/>
      <c r="C18" s="173"/>
      <c r="D18" s="173"/>
      <c r="E18" s="173"/>
      <c r="F18" s="173"/>
    </row>
    <row r="19" spans="1:6" s="103" customFormat="1" ht="32">
      <c r="A19" s="105" t="s">
        <v>227</v>
      </c>
      <c r="B19" s="174"/>
      <c r="C19" s="174"/>
      <c r="D19" s="174"/>
      <c r="E19" s="174"/>
      <c r="F19" s="174"/>
    </row>
    <row r="20" spans="1:6" s="103" customFormat="1" ht="32">
      <c r="A20" s="105" t="s">
        <v>228</v>
      </c>
      <c r="B20" s="174"/>
      <c r="C20" s="174"/>
      <c r="D20" s="174"/>
      <c r="E20" s="174"/>
      <c r="F20" s="174"/>
    </row>
    <row r="21" spans="1:6" s="103" customFormat="1" ht="15">
      <c r="A21" s="105"/>
      <c r="B21" s="174"/>
      <c r="C21" s="174"/>
      <c r="D21" s="174"/>
      <c r="E21" s="174"/>
      <c r="F21" s="174"/>
    </row>
    <row r="22" spans="1:6" s="103" customFormat="1" ht="15">
      <c r="A22" s="104" t="s">
        <v>232</v>
      </c>
      <c r="B22" s="173"/>
      <c r="C22" s="173"/>
      <c r="D22" s="173"/>
      <c r="E22" s="173"/>
      <c r="F22" s="173"/>
    </row>
    <row r="23" spans="1:6" s="103" customFormat="1" ht="32">
      <c r="A23" s="105" t="s">
        <v>227</v>
      </c>
      <c r="B23" s="174"/>
      <c r="C23" s="174"/>
      <c r="D23" s="174"/>
      <c r="E23" s="174"/>
      <c r="F23" s="174"/>
    </row>
    <row r="24" spans="1:6" s="103" customFormat="1" ht="32">
      <c r="A24" s="105" t="s">
        <v>228</v>
      </c>
      <c r="B24" s="172"/>
      <c r="C24" s="172"/>
      <c r="D24" s="172"/>
      <c r="E24" s="172"/>
      <c r="F24" s="172"/>
    </row>
    <row r="25" spans="1:6" s="100" customFormat="1" ht="14">
      <c r="A25" s="102"/>
      <c r="B25" s="175"/>
      <c r="C25" s="175"/>
      <c r="D25" s="175"/>
      <c r="E25" s="175"/>
      <c r="F25" s="175"/>
    </row>
    <row r="26" spans="1:6">
      <c r="A26" s="94"/>
      <c r="B26" s="176"/>
      <c r="C26" s="176"/>
      <c r="D26" s="176"/>
      <c r="E26" s="176"/>
      <c r="F26" s="176"/>
    </row>
    <row r="27" spans="1:6">
      <c r="A27" s="95"/>
      <c r="B27" s="177"/>
      <c r="C27" s="177"/>
      <c r="D27" s="177"/>
      <c r="E27" s="177"/>
      <c r="F27" s="178"/>
    </row>
    <row r="28" spans="1:6">
      <c r="A28" s="96"/>
      <c r="B28" s="176"/>
      <c r="C28" s="176"/>
      <c r="D28" s="176"/>
      <c r="E28" s="176"/>
      <c r="F28" s="178"/>
    </row>
    <row r="29" spans="1:6">
      <c r="A29" s="96"/>
      <c r="B29" s="176"/>
      <c r="C29" s="176"/>
      <c r="D29" s="176"/>
      <c r="E29" s="176"/>
      <c r="F29" s="176"/>
    </row>
    <row r="30" spans="1:6">
      <c r="A30" s="95"/>
      <c r="B30" s="178"/>
      <c r="C30" s="178"/>
      <c r="D30" s="178"/>
      <c r="E30" s="178"/>
      <c r="F30" s="178"/>
    </row>
    <row r="31" spans="1:6">
      <c r="A31" s="95"/>
      <c r="B31" s="176"/>
      <c r="C31" s="176"/>
      <c r="D31" s="176"/>
      <c r="E31" s="176"/>
      <c r="F31" s="176"/>
    </row>
    <row r="32" spans="1:6">
      <c r="A32" s="95"/>
      <c r="B32" s="176"/>
      <c r="C32" s="176"/>
      <c r="D32" s="176"/>
      <c r="E32" s="176"/>
      <c r="F32" s="176"/>
    </row>
    <row r="33" spans="1:6">
      <c r="A33" s="95"/>
      <c r="B33" s="176"/>
      <c r="C33" s="176"/>
      <c r="D33" s="176"/>
      <c r="E33" s="176"/>
      <c r="F33" s="176"/>
    </row>
    <row r="34" spans="1:6">
      <c r="A34" s="95"/>
      <c r="B34" s="176"/>
      <c r="C34" s="176"/>
      <c r="D34" s="176"/>
      <c r="E34" s="176"/>
      <c r="F34" s="176"/>
    </row>
    <row r="35" spans="1:6">
      <c r="A35" s="96"/>
      <c r="B35" s="178"/>
      <c r="C35" s="178"/>
      <c r="D35" s="178"/>
      <c r="E35" s="178"/>
      <c r="F35" s="178"/>
    </row>
    <row r="36" spans="1:6">
      <c r="A36" s="96"/>
      <c r="B36" s="178"/>
      <c r="C36" s="178"/>
      <c r="D36" s="178"/>
      <c r="E36" s="178"/>
      <c r="F36" s="178"/>
    </row>
    <row r="37" spans="1:6">
      <c r="A37" s="93"/>
      <c r="B37" s="177"/>
      <c r="C37" s="177"/>
      <c r="D37" s="177"/>
      <c r="E37" s="177"/>
      <c r="F37" s="178"/>
    </row>
    <row r="38" spans="1:6">
      <c r="A38" s="95"/>
      <c r="B38" s="176"/>
      <c r="C38" s="176"/>
      <c r="D38" s="176"/>
      <c r="E38" s="176"/>
      <c r="F38" s="176"/>
    </row>
    <row r="39" spans="1:6">
      <c r="A39" s="94"/>
      <c r="B39" s="176"/>
      <c r="C39" s="176"/>
      <c r="D39" s="176"/>
      <c r="E39" s="176"/>
      <c r="F39" s="176"/>
    </row>
    <row r="40" spans="1:6">
      <c r="A40" s="94"/>
      <c r="B40" s="176"/>
      <c r="C40" s="176"/>
      <c r="D40" s="176"/>
      <c r="E40" s="176"/>
      <c r="F40" s="176"/>
    </row>
    <row r="41" spans="1:6">
      <c r="A41" s="95"/>
      <c r="B41" s="177"/>
      <c r="C41" s="177"/>
      <c r="D41" s="177"/>
      <c r="E41" s="177"/>
      <c r="F41" s="178"/>
    </row>
    <row r="42" spans="1:6">
      <c r="A42" s="96"/>
      <c r="B42" s="176"/>
      <c r="C42" s="176"/>
      <c r="D42" s="176"/>
      <c r="E42" s="176"/>
      <c r="F42" s="178"/>
    </row>
    <row r="43" spans="1:6">
      <c r="A43" s="96"/>
      <c r="B43" s="176"/>
      <c r="C43" s="176"/>
      <c r="D43" s="176"/>
      <c r="E43" s="176"/>
      <c r="F43" s="176"/>
    </row>
    <row r="44" spans="1:6">
      <c r="A44" s="95"/>
      <c r="B44" s="178"/>
      <c r="C44" s="178"/>
      <c r="D44" s="178"/>
      <c r="E44" s="178"/>
      <c r="F44" s="178"/>
    </row>
    <row r="45" spans="1:6">
      <c r="A45" s="95"/>
      <c r="B45" s="176"/>
      <c r="C45" s="176"/>
      <c r="D45" s="176"/>
      <c r="E45" s="176"/>
      <c r="F45" s="176"/>
    </row>
    <row r="46" spans="1:6">
      <c r="A46" s="95"/>
      <c r="B46" s="176"/>
      <c r="C46" s="176"/>
      <c r="D46" s="176"/>
      <c r="E46" s="176"/>
      <c r="F46" s="176"/>
    </row>
    <row r="47" spans="1:6">
      <c r="A47" s="95"/>
      <c r="B47" s="176"/>
      <c r="C47" s="176"/>
      <c r="D47" s="176"/>
      <c r="E47" s="176"/>
      <c r="F47" s="176"/>
    </row>
    <row r="48" spans="1:6">
      <c r="A48" s="95"/>
      <c r="B48" s="176"/>
      <c r="C48" s="176"/>
      <c r="D48" s="176"/>
      <c r="E48" s="176"/>
      <c r="F48" s="176"/>
    </row>
    <row r="49" spans="1:6">
      <c r="A49" s="96"/>
      <c r="B49" s="178"/>
      <c r="C49" s="178"/>
      <c r="D49" s="178"/>
      <c r="E49" s="178"/>
      <c r="F49" s="178"/>
    </row>
    <row r="50" spans="1:6">
      <c r="A50" s="96"/>
      <c r="B50" s="178"/>
      <c r="C50" s="178"/>
      <c r="D50" s="178"/>
      <c r="E50" s="178"/>
      <c r="F50" s="178"/>
    </row>
    <row r="51" spans="1:6">
      <c r="A51" s="93"/>
      <c r="B51" s="177"/>
      <c r="C51" s="177"/>
      <c r="D51" s="177"/>
      <c r="E51" s="177"/>
      <c r="F51" s="178"/>
    </row>
    <row r="52" spans="1:6">
      <c r="A52" s="95"/>
      <c r="B52" s="176"/>
      <c r="C52" s="176"/>
      <c r="D52" s="176"/>
      <c r="E52" s="176"/>
      <c r="F52" s="176"/>
    </row>
    <row r="53" spans="1:6">
      <c r="A53" s="94"/>
      <c r="B53" s="176"/>
      <c r="C53" s="176"/>
      <c r="D53" s="176"/>
      <c r="E53" s="176"/>
      <c r="F53" s="176"/>
    </row>
    <row r="54" spans="1:6">
      <c r="A54" s="94"/>
      <c r="B54" s="176"/>
      <c r="C54" s="176"/>
      <c r="D54" s="176"/>
      <c r="E54" s="176"/>
      <c r="F54" s="176"/>
    </row>
    <row r="55" spans="1:6">
      <c r="A55" s="95"/>
      <c r="B55" s="177"/>
      <c r="C55" s="177"/>
      <c r="D55" s="177"/>
      <c r="E55" s="177"/>
      <c r="F55" s="178"/>
    </row>
    <row r="56" spans="1:6">
      <c r="A56" s="96"/>
      <c r="B56" s="176"/>
      <c r="C56" s="176"/>
      <c r="D56" s="176"/>
      <c r="E56" s="176"/>
      <c r="F56" s="178"/>
    </row>
    <row r="57" spans="1:6">
      <c r="A57" s="96"/>
      <c r="B57" s="176"/>
      <c r="C57" s="176"/>
      <c r="D57" s="176"/>
      <c r="E57" s="176"/>
      <c r="F57" s="176"/>
    </row>
    <row r="58" spans="1:6">
      <c r="A58" s="95"/>
      <c r="B58" s="178"/>
      <c r="C58" s="178"/>
      <c r="D58" s="178"/>
      <c r="E58" s="178"/>
      <c r="F58" s="178"/>
    </row>
    <row r="59" spans="1:6">
      <c r="A59" s="95"/>
      <c r="B59" s="176"/>
      <c r="C59" s="176"/>
      <c r="D59" s="176"/>
      <c r="E59" s="176"/>
      <c r="F59" s="176"/>
    </row>
    <row r="60" spans="1:6">
      <c r="A60" s="95"/>
      <c r="B60" s="176"/>
      <c r="C60" s="176"/>
      <c r="D60" s="176"/>
      <c r="E60" s="176"/>
      <c r="F60" s="176"/>
    </row>
    <row r="61" spans="1:6">
      <c r="A61" s="95"/>
      <c r="B61" s="176"/>
      <c r="C61" s="176"/>
      <c r="D61" s="176"/>
      <c r="E61" s="176"/>
      <c r="F61" s="176"/>
    </row>
    <row r="62" spans="1:6">
      <c r="A62" s="95"/>
      <c r="B62" s="176"/>
      <c r="C62" s="176"/>
      <c r="D62" s="176"/>
      <c r="E62" s="176"/>
      <c r="F62" s="176"/>
    </row>
    <row r="63" spans="1:6">
      <c r="A63" s="96"/>
      <c r="B63" s="178"/>
      <c r="C63" s="178"/>
      <c r="D63" s="178"/>
      <c r="E63" s="178"/>
      <c r="F63" s="178"/>
    </row>
    <row r="64" spans="1:6">
      <c r="A64" s="96"/>
      <c r="B64" s="178"/>
      <c r="C64" s="178"/>
      <c r="D64" s="178"/>
      <c r="E64" s="178"/>
      <c r="F64" s="178"/>
    </row>
    <row r="65" spans="1:6">
      <c r="A65" s="93"/>
      <c r="B65" s="178"/>
      <c r="C65" s="178"/>
      <c r="D65" s="178"/>
      <c r="E65" s="178"/>
      <c r="F65" s="178"/>
    </row>
    <row r="66" spans="1:6">
      <c r="A66" s="95"/>
      <c r="B66" s="176"/>
      <c r="C66" s="176"/>
      <c r="D66" s="176"/>
      <c r="E66" s="176"/>
      <c r="F66" s="176"/>
    </row>
    <row r="67" spans="1:6">
      <c r="A67" s="94"/>
      <c r="B67" s="176"/>
      <c r="C67" s="176"/>
      <c r="D67" s="176"/>
      <c r="E67" s="176"/>
      <c r="F67" s="176"/>
    </row>
    <row r="68" spans="1:6">
      <c r="A68" s="94"/>
      <c r="B68" s="176"/>
      <c r="C68" s="176"/>
      <c r="D68" s="176"/>
      <c r="E68" s="176"/>
      <c r="F68" s="176"/>
    </row>
    <row r="69" spans="1:6">
      <c r="A69" s="95"/>
      <c r="B69" s="177"/>
      <c r="C69" s="177"/>
      <c r="D69" s="177"/>
      <c r="E69" s="177"/>
      <c r="F69" s="178"/>
    </row>
    <row r="70" spans="1:6">
      <c r="A70" s="96"/>
      <c r="B70" s="176"/>
      <c r="C70" s="176"/>
      <c r="D70" s="176"/>
      <c r="E70" s="176"/>
      <c r="F70" s="178"/>
    </row>
    <row r="71" spans="1:6">
      <c r="A71" s="96"/>
      <c r="B71" s="176"/>
      <c r="C71" s="176"/>
      <c r="D71" s="176"/>
      <c r="E71" s="176"/>
      <c r="F71" s="176"/>
    </row>
    <row r="72" spans="1:6">
      <c r="A72" s="95"/>
      <c r="B72" s="178"/>
      <c r="C72" s="178"/>
      <c r="D72" s="178"/>
      <c r="E72" s="178"/>
      <c r="F72" s="178"/>
    </row>
    <row r="73" spans="1:6">
      <c r="A73" s="95"/>
      <c r="B73" s="176"/>
      <c r="C73" s="176"/>
      <c r="D73" s="176"/>
      <c r="E73" s="176"/>
      <c r="F73" s="176"/>
    </row>
    <row r="74" spans="1:6">
      <c r="A74" s="95"/>
      <c r="B74" s="176"/>
      <c r="C74" s="176"/>
      <c r="D74" s="176"/>
      <c r="E74" s="176"/>
      <c r="F74" s="176"/>
    </row>
    <row r="75" spans="1:6">
      <c r="A75" s="95"/>
      <c r="B75" s="176"/>
      <c r="C75" s="176"/>
      <c r="D75" s="176"/>
      <c r="E75" s="176"/>
      <c r="F75" s="176"/>
    </row>
    <row r="76" spans="1:6">
      <c r="A76" s="95"/>
      <c r="B76" s="176"/>
      <c r="C76" s="176"/>
      <c r="D76" s="176"/>
      <c r="E76" s="176"/>
      <c r="F76" s="176"/>
    </row>
    <row r="77" spans="1:6">
      <c r="A77" s="96"/>
      <c r="B77" s="178"/>
      <c r="C77" s="178"/>
      <c r="D77" s="178"/>
      <c r="E77" s="178"/>
      <c r="F77" s="178"/>
    </row>
  </sheetData>
  <phoneticPr fontId="14" type="noConversion"/>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G38"/>
  <sheetViews>
    <sheetView workbookViewId="0">
      <selection activeCell="F2" sqref="F2"/>
    </sheetView>
  </sheetViews>
  <sheetFormatPr baseColWidth="10" defaultColWidth="7.5" defaultRowHeight="13"/>
  <cols>
    <col min="1" max="1" width="52.1640625" style="92" customWidth="1"/>
    <col min="2" max="2" width="13.1640625" style="179" customWidth="1"/>
    <col min="3" max="3" width="12.6640625" style="179" customWidth="1"/>
    <col min="4" max="4" width="12" style="179" customWidth="1"/>
    <col min="5" max="5" width="12.33203125" style="179" customWidth="1"/>
    <col min="6" max="6" width="12.6640625" style="179" customWidth="1"/>
    <col min="7" max="16384" width="7.5" style="92"/>
  </cols>
  <sheetData>
    <row r="1" spans="1:7" s="108" customFormat="1" ht="21">
      <c r="A1" s="98" t="s">
        <v>337</v>
      </c>
      <c r="B1" s="168"/>
      <c r="C1" s="168"/>
      <c r="D1" s="168"/>
      <c r="E1" s="168"/>
      <c r="F1" s="168"/>
      <c r="G1" s="99"/>
    </row>
    <row r="2" spans="1:7" ht="15">
      <c r="A2" s="103" t="s">
        <v>233</v>
      </c>
      <c r="B2" s="174"/>
      <c r="C2" s="174"/>
      <c r="D2" s="174"/>
      <c r="E2" s="174"/>
      <c r="F2" s="199"/>
      <c r="G2" s="103"/>
    </row>
    <row r="3" spans="1:7" ht="15">
      <c r="A3" s="103"/>
      <c r="B3" s="174"/>
      <c r="C3" s="174"/>
      <c r="D3" s="174"/>
      <c r="E3" s="174"/>
      <c r="F3" s="174"/>
      <c r="G3" s="103"/>
    </row>
    <row r="4" spans="1:7" ht="15">
      <c r="A4" s="103"/>
      <c r="B4" s="174"/>
      <c r="C4" s="174"/>
      <c r="D4" s="174"/>
      <c r="E4" s="174"/>
      <c r="F4" s="174"/>
      <c r="G4" s="103"/>
    </row>
    <row r="5" spans="1:7" s="97" customFormat="1" ht="30" customHeight="1">
      <c r="A5" s="109"/>
      <c r="B5" s="170" t="s">
        <v>117</v>
      </c>
      <c r="C5" s="170" t="s">
        <v>234</v>
      </c>
      <c r="D5" s="170" t="s">
        <v>118</v>
      </c>
      <c r="E5" s="170" t="s">
        <v>119</v>
      </c>
      <c r="F5" s="170" t="s">
        <v>120</v>
      </c>
      <c r="G5" s="107"/>
    </row>
    <row r="6" spans="1:7" s="97" customFormat="1" ht="15">
      <c r="A6" s="104" t="s">
        <v>226</v>
      </c>
      <c r="B6" s="180"/>
      <c r="C6" s="180"/>
      <c r="D6" s="180"/>
      <c r="E6" s="180"/>
      <c r="F6" s="180"/>
      <c r="G6" s="107"/>
    </row>
    <row r="7" spans="1:7" ht="15">
      <c r="A7" s="103" t="s">
        <v>235</v>
      </c>
      <c r="B7" s="172"/>
      <c r="C7" s="172"/>
      <c r="D7" s="172"/>
      <c r="E7" s="172"/>
      <c r="F7" s="172"/>
      <c r="G7" s="103"/>
    </row>
    <row r="8" spans="1:7" ht="15">
      <c r="A8" s="103" t="s">
        <v>236</v>
      </c>
      <c r="B8" s="172"/>
      <c r="C8" s="172"/>
      <c r="D8" s="172"/>
      <c r="E8" s="172"/>
      <c r="F8" s="172"/>
      <c r="G8" s="103"/>
    </row>
    <row r="9" spans="1:7" ht="15">
      <c r="A9" s="103" t="s">
        <v>237</v>
      </c>
      <c r="B9" s="172"/>
      <c r="C9" s="172"/>
      <c r="D9" s="172"/>
      <c r="E9" s="172"/>
      <c r="F9" s="172"/>
      <c r="G9" s="103"/>
    </row>
    <row r="10" spans="1:7" ht="15">
      <c r="A10" s="103" t="s">
        <v>238</v>
      </c>
      <c r="B10" s="172"/>
      <c r="C10" s="172"/>
      <c r="D10" s="172"/>
      <c r="E10" s="172"/>
      <c r="F10" s="172"/>
      <c r="G10" s="103"/>
    </row>
    <row r="11" spans="1:7" ht="15">
      <c r="A11" s="103"/>
      <c r="B11" s="172"/>
      <c r="C11" s="172"/>
      <c r="D11" s="172"/>
      <c r="E11" s="172"/>
      <c r="F11" s="172"/>
      <c r="G11" s="103"/>
    </row>
    <row r="12" spans="1:7" ht="15">
      <c r="A12" s="104" t="s">
        <v>229</v>
      </c>
      <c r="B12" s="173"/>
      <c r="C12" s="173"/>
      <c r="D12" s="173"/>
      <c r="E12" s="173"/>
      <c r="F12" s="173"/>
      <c r="G12" s="103"/>
    </row>
    <row r="13" spans="1:7" ht="15">
      <c r="A13" s="103" t="s">
        <v>235</v>
      </c>
      <c r="B13" s="174"/>
      <c r="C13" s="174"/>
      <c r="D13" s="174"/>
      <c r="E13" s="174"/>
      <c r="F13" s="174"/>
      <c r="G13" s="103"/>
    </row>
    <row r="14" spans="1:7" ht="15">
      <c r="A14" s="103" t="s">
        <v>236</v>
      </c>
      <c r="B14" s="174"/>
      <c r="C14" s="174"/>
      <c r="D14" s="174"/>
      <c r="E14" s="174"/>
      <c r="F14" s="174"/>
      <c r="G14" s="103"/>
    </row>
    <row r="15" spans="1:7" ht="15">
      <c r="A15" s="103" t="s">
        <v>237</v>
      </c>
      <c r="B15" s="174"/>
      <c r="C15" s="174"/>
      <c r="D15" s="174"/>
      <c r="E15" s="174"/>
      <c r="F15" s="174"/>
      <c r="G15" s="103"/>
    </row>
    <row r="16" spans="1:7" ht="15">
      <c r="A16" s="103" t="s">
        <v>238</v>
      </c>
      <c r="B16" s="174"/>
      <c r="C16" s="174"/>
      <c r="D16" s="174"/>
      <c r="E16" s="174"/>
      <c r="F16" s="174"/>
      <c r="G16" s="103"/>
    </row>
    <row r="17" spans="1:7" ht="15">
      <c r="A17" s="103"/>
      <c r="B17" s="174"/>
      <c r="C17" s="174"/>
      <c r="D17" s="174"/>
      <c r="E17" s="174"/>
      <c r="F17" s="174"/>
      <c r="G17" s="103"/>
    </row>
    <row r="18" spans="1:7" ht="15">
      <c r="A18" s="104" t="s">
        <v>230</v>
      </c>
      <c r="B18" s="173"/>
      <c r="C18" s="173"/>
      <c r="D18" s="173"/>
      <c r="E18" s="173"/>
      <c r="F18" s="173"/>
      <c r="G18" s="103"/>
    </row>
    <row r="19" spans="1:7" ht="15">
      <c r="A19" s="103" t="s">
        <v>235</v>
      </c>
      <c r="B19" s="174"/>
      <c r="C19" s="174"/>
      <c r="D19" s="174"/>
      <c r="E19" s="174"/>
      <c r="F19" s="174"/>
      <c r="G19" s="103"/>
    </row>
    <row r="20" spans="1:7" ht="15">
      <c r="A20" s="103" t="s">
        <v>236</v>
      </c>
      <c r="B20" s="174"/>
      <c r="C20" s="174"/>
      <c r="D20" s="174"/>
      <c r="E20" s="174"/>
      <c r="F20" s="174"/>
      <c r="G20" s="103"/>
    </row>
    <row r="21" spans="1:7" ht="15">
      <c r="A21" s="103" t="s">
        <v>237</v>
      </c>
      <c r="B21" s="174"/>
      <c r="C21" s="174"/>
      <c r="D21" s="174"/>
      <c r="E21" s="174"/>
      <c r="F21" s="174"/>
      <c r="G21" s="103"/>
    </row>
    <row r="22" spans="1:7" ht="15">
      <c r="A22" s="103" t="s">
        <v>238</v>
      </c>
      <c r="B22" s="174"/>
      <c r="C22" s="174"/>
      <c r="D22" s="174"/>
      <c r="E22" s="174"/>
      <c r="F22" s="174"/>
      <c r="G22" s="103"/>
    </row>
    <row r="23" spans="1:7" ht="15">
      <c r="A23" s="103"/>
      <c r="B23" s="174"/>
      <c r="C23" s="174"/>
      <c r="D23" s="174"/>
      <c r="E23" s="174"/>
      <c r="F23" s="174"/>
      <c r="G23" s="103"/>
    </row>
    <row r="24" spans="1:7" ht="15">
      <c r="A24" s="104" t="s">
        <v>231</v>
      </c>
      <c r="B24" s="173"/>
      <c r="C24" s="173"/>
      <c r="D24" s="173"/>
      <c r="E24" s="173"/>
      <c r="F24" s="173"/>
      <c r="G24" s="103"/>
    </row>
    <row r="25" spans="1:7" ht="15">
      <c r="A25" s="103" t="s">
        <v>235</v>
      </c>
      <c r="B25" s="174"/>
      <c r="C25" s="174"/>
      <c r="D25" s="174"/>
      <c r="E25" s="174"/>
      <c r="F25" s="174"/>
      <c r="G25" s="103"/>
    </row>
    <row r="26" spans="1:7" ht="15">
      <c r="A26" s="103" t="s">
        <v>236</v>
      </c>
      <c r="B26" s="174"/>
      <c r="C26" s="174"/>
      <c r="D26" s="174"/>
      <c r="E26" s="174"/>
      <c r="F26" s="174"/>
      <c r="G26" s="103"/>
    </row>
    <row r="27" spans="1:7" ht="15">
      <c r="A27" s="103" t="s">
        <v>237</v>
      </c>
      <c r="B27" s="174"/>
      <c r="C27" s="174"/>
      <c r="D27" s="174"/>
      <c r="E27" s="174"/>
      <c r="F27" s="174"/>
      <c r="G27" s="103"/>
    </row>
    <row r="28" spans="1:7" ht="15">
      <c r="A28" s="103" t="s">
        <v>238</v>
      </c>
      <c r="B28" s="174"/>
      <c r="C28" s="174"/>
      <c r="D28" s="174"/>
      <c r="E28" s="174"/>
      <c r="F28" s="174"/>
      <c r="G28" s="103"/>
    </row>
    <row r="29" spans="1:7" ht="15">
      <c r="A29" s="103"/>
      <c r="B29" s="174"/>
      <c r="C29" s="174"/>
      <c r="D29" s="174"/>
      <c r="E29" s="174"/>
      <c r="F29" s="174"/>
      <c r="G29" s="103"/>
    </row>
    <row r="30" spans="1:7" ht="15">
      <c r="A30" s="104" t="s">
        <v>232</v>
      </c>
      <c r="B30" s="173"/>
      <c r="C30" s="173"/>
      <c r="D30" s="173"/>
      <c r="E30" s="173"/>
      <c r="F30" s="173"/>
      <c r="G30" s="103"/>
    </row>
    <row r="31" spans="1:7" ht="15">
      <c r="A31" s="103" t="s">
        <v>235</v>
      </c>
      <c r="B31" s="174"/>
      <c r="C31" s="174"/>
      <c r="D31" s="174"/>
      <c r="E31" s="174"/>
      <c r="F31" s="174"/>
      <c r="G31" s="103"/>
    </row>
    <row r="32" spans="1:7" ht="15">
      <c r="A32" s="103" t="s">
        <v>236</v>
      </c>
      <c r="B32" s="174"/>
      <c r="C32" s="174"/>
      <c r="D32" s="174"/>
      <c r="E32" s="174"/>
      <c r="F32" s="174"/>
      <c r="G32" s="103"/>
    </row>
    <row r="33" spans="1:7" ht="15">
      <c r="A33" s="103" t="s">
        <v>237</v>
      </c>
      <c r="B33" s="174"/>
      <c r="C33" s="174"/>
      <c r="D33" s="174"/>
      <c r="E33" s="174"/>
      <c r="F33" s="174"/>
      <c r="G33" s="103"/>
    </row>
    <row r="34" spans="1:7" ht="15">
      <c r="A34" s="103" t="s">
        <v>238</v>
      </c>
      <c r="B34" s="174"/>
      <c r="C34" s="174"/>
      <c r="D34" s="174"/>
      <c r="E34" s="174"/>
      <c r="F34" s="174"/>
      <c r="G34" s="103"/>
    </row>
    <row r="35" spans="1:7" ht="15">
      <c r="A35" s="103"/>
      <c r="B35" s="174"/>
      <c r="C35" s="174"/>
      <c r="D35" s="174"/>
      <c r="E35" s="174"/>
      <c r="F35" s="174"/>
      <c r="G35" s="103"/>
    </row>
    <row r="36" spans="1:7" ht="15">
      <c r="A36" s="103"/>
      <c r="B36" s="174"/>
      <c r="C36" s="174"/>
      <c r="D36" s="174"/>
      <c r="E36" s="174"/>
      <c r="F36" s="174"/>
      <c r="G36" s="103"/>
    </row>
    <row r="37" spans="1:7" ht="15">
      <c r="A37" s="103"/>
      <c r="B37" s="174"/>
      <c r="C37" s="174"/>
      <c r="D37" s="174"/>
      <c r="E37" s="174"/>
      <c r="F37" s="174"/>
      <c r="G37" s="103"/>
    </row>
    <row r="38" spans="1:7" ht="15">
      <c r="A38" s="103"/>
      <c r="B38" s="174"/>
      <c r="C38" s="174"/>
      <c r="D38" s="174"/>
      <c r="E38" s="174"/>
      <c r="F38" s="174"/>
      <c r="G38" s="103"/>
    </row>
  </sheetData>
  <phoneticPr fontId="1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
  <sheetViews>
    <sheetView workbookViewId="0">
      <selection activeCell="D6" sqref="D6"/>
    </sheetView>
  </sheetViews>
  <sheetFormatPr baseColWidth="10" defaultColWidth="9.1640625" defaultRowHeight="15"/>
  <cols>
    <col min="1" max="1" width="32.5" style="1" customWidth="1"/>
    <col min="2" max="2" width="17.6640625" style="1" customWidth="1"/>
    <col min="3" max="3" width="16.33203125" style="1" customWidth="1"/>
    <col min="4" max="4" width="14.6640625" style="1" customWidth="1"/>
    <col min="5" max="5" width="14.33203125" style="1" customWidth="1"/>
    <col min="6" max="6" width="12.5" style="1" customWidth="1"/>
    <col min="7" max="7" width="12.83203125" style="1" customWidth="1"/>
    <col min="8" max="8" width="11.5" style="1" customWidth="1"/>
    <col min="9" max="9" width="13" style="1" customWidth="1"/>
    <col min="10" max="16384" width="9.1640625" style="1"/>
  </cols>
  <sheetData>
    <row r="1" spans="1:9" ht="24" customHeight="1">
      <c r="A1" s="266" t="s">
        <v>0</v>
      </c>
      <c r="B1" s="267"/>
      <c r="C1" s="267"/>
      <c r="D1" s="267"/>
      <c r="E1" s="267"/>
      <c r="F1" s="267"/>
      <c r="G1" s="267"/>
      <c r="H1" s="267"/>
    </row>
    <row r="5" spans="1:9" ht="61.5" customHeight="1">
      <c r="A5" s="127"/>
      <c r="B5" s="128" t="s">
        <v>1</v>
      </c>
      <c r="C5" s="128" t="s">
        <v>2</v>
      </c>
      <c r="D5" s="128" t="s">
        <v>3</v>
      </c>
      <c r="E5" s="128" t="s">
        <v>4</v>
      </c>
      <c r="F5" s="128" t="s">
        <v>5</v>
      </c>
      <c r="G5" s="128" t="s">
        <v>6</v>
      </c>
      <c r="H5" s="128" t="s">
        <v>7</v>
      </c>
      <c r="I5" s="128" t="s">
        <v>8</v>
      </c>
    </row>
    <row r="6" spans="1:9" s="126" customFormat="1" ht="16">
      <c r="A6" s="126" t="s">
        <v>355</v>
      </c>
      <c r="B6" s="126">
        <v>0</v>
      </c>
      <c r="C6" s="126">
        <v>0</v>
      </c>
      <c r="D6" s="126">
        <v>239</v>
      </c>
      <c r="E6" s="126">
        <v>8</v>
      </c>
      <c r="F6" s="126">
        <v>0</v>
      </c>
      <c r="G6" s="126">
        <v>0</v>
      </c>
      <c r="H6" s="126">
        <v>0</v>
      </c>
      <c r="I6" s="126">
        <v>0</v>
      </c>
    </row>
    <row r="8" spans="1:9">
      <c r="A8" s="134" t="s">
        <v>304</v>
      </c>
    </row>
    <row r="9" spans="1:9">
      <c r="A9" s="134" t="s">
        <v>305</v>
      </c>
    </row>
    <row r="10" spans="1:9">
      <c r="A10" s="134" t="s">
        <v>306</v>
      </c>
    </row>
    <row r="11" spans="1:9">
      <c r="A11" s="134"/>
    </row>
    <row r="12" spans="1:9">
      <c r="A12" s="134" t="s">
        <v>307</v>
      </c>
    </row>
  </sheetData>
  <sheetProtection formatCells="0" formatColumns="0" formatRows="0" insertColumns="0" insertRows="0" insertHyperlinks="0" deleteColumns="0" deleteRows="0" sort="0" autoFilter="0" pivotTables="0"/>
  <mergeCells count="1">
    <mergeCell ref="A1:H1"/>
  </mergeCells>
  <phoneticPr fontId="1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J20"/>
  <sheetViews>
    <sheetView workbookViewId="0">
      <selection activeCell="C6" sqref="C6"/>
    </sheetView>
  </sheetViews>
  <sheetFormatPr baseColWidth="10" defaultColWidth="8.6640625" defaultRowHeight="14"/>
  <cols>
    <col min="1" max="1" width="30.1640625" style="111" customWidth="1"/>
    <col min="2" max="2" width="15.5" style="110" customWidth="1"/>
    <col min="3" max="3" width="14.5" style="110" customWidth="1"/>
    <col min="4" max="16384" width="8.6640625" style="111"/>
  </cols>
  <sheetData>
    <row r="1" spans="1:10" ht="21">
      <c r="A1" s="157" t="s">
        <v>366</v>
      </c>
    </row>
    <row r="3" spans="1:10" s="120" customFormat="1" ht="15">
      <c r="A3" s="119"/>
      <c r="B3" s="121" t="s">
        <v>252</v>
      </c>
      <c r="C3" s="121" t="s">
        <v>253</v>
      </c>
    </row>
    <row r="4" spans="1:10" s="112" customFormat="1" ht="15">
      <c r="B4" s="113"/>
      <c r="C4" s="113"/>
    </row>
    <row r="5" spans="1:10" s="112" customFormat="1" ht="15" customHeight="1">
      <c r="A5" s="112" t="s">
        <v>129</v>
      </c>
      <c r="B5" s="148">
        <v>6338</v>
      </c>
      <c r="C5" s="148">
        <v>24643</v>
      </c>
    </row>
    <row r="6" spans="1:10" s="112" customFormat="1" ht="15" customHeight="1">
      <c r="A6" s="112" t="s">
        <v>130</v>
      </c>
      <c r="B6" s="234">
        <v>1736</v>
      </c>
      <c r="C6" s="148">
        <v>2348</v>
      </c>
    </row>
    <row r="7" spans="1:10" s="112" customFormat="1" ht="12" customHeight="1">
      <c r="B7" s="148"/>
      <c r="C7" s="148"/>
    </row>
    <row r="8" spans="1:10" s="112" customFormat="1" ht="15" customHeight="1">
      <c r="A8" s="112" t="s">
        <v>254</v>
      </c>
      <c r="B8" s="149"/>
      <c r="C8" s="149"/>
    </row>
    <row r="9" spans="1:10" s="112" customFormat="1" ht="15" customHeight="1">
      <c r="A9" s="112" t="s">
        <v>255</v>
      </c>
      <c r="B9" s="148"/>
      <c r="C9" s="148"/>
    </row>
    <row r="10" spans="1:10" s="112" customFormat="1" ht="15" customHeight="1">
      <c r="A10" s="112" t="s">
        <v>256</v>
      </c>
      <c r="B10" s="148"/>
      <c r="C10" s="148"/>
    </row>
    <row r="11" spans="1:10" s="112" customFormat="1" ht="15" customHeight="1">
      <c r="A11" s="112" t="s">
        <v>257</v>
      </c>
      <c r="B11" s="150"/>
      <c r="C11" s="150"/>
    </row>
    <row r="12" spans="1:10" s="112" customFormat="1" ht="15" customHeight="1">
      <c r="A12" s="112" t="s">
        <v>258</v>
      </c>
      <c r="B12" s="148"/>
      <c r="C12" s="148"/>
    </row>
    <row r="13" spans="1:10" s="112" customFormat="1" ht="15" customHeight="1">
      <c r="A13" s="115" t="s">
        <v>259</v>
      </c>
      <c r="B13" s="150"/>
      <c r="C13" s="151"/>
    </row>
    <row r="14" spans="1:10" s="112" customFormat="1" ht="15" customHeight="1">
      <c r="A14" s="115"/>
      <c r="B14" s="114"/>
      <c r="C14" s="114"/>
    </row>
    <row r="15" spans="1:10" s="112" customFormat="1" ht="15">
      <c r="A15" s="116"/>
      <c r="B15" s="114"/>
      <c r="C15" s="114"/>
    </row>
    <row r="16" spans="1:10" s="112" customFormat="1" ht="45" customHeight="1">
      <c r="A16" s="312" t="s">
        <v>333</v>
      </c>
      <c r="B16" s="313"/>
      <c r="C16" s="313"/>
      <c r="D16" s="313"/>
      <c r="E16" s="313"/>
      <c r="F16" s="313"/>
      <c r="G16" s="313"/>
      <c r="H16" s="313"/>
      <c r="I16" s="313"/>
      <c r="J16" s="313"/>
    </row>
    <row r="17" spans="1:3" s="112" customFormat="1" ht="15">
      <c r="B17" s="113"/>
      <c r="C17" s="113"/>
    </row>
    <row r="18" spans="1:3" s="112" customFormat="1" ht="15">
      <c r="A18" s="112" t="s">
        <v>260</v>
      </c>
      <c r="B18" s="117"/>
    </row>
    <row r="19" spans="1:3" s="112" customFormat="1" ht="15">
      <c r="A19" s="115"/>
      <c r="B19" s="118"/>
      <c r="C19" s="115"/>
    </row>
    <row r="20" spans="1:3" s="112" customFormat="1" ht="15">
      <c r="A20" s="112" t="s">
        <v>261</v>
      </c>
      <c r="B20" s="113"/>
      <c r="C20" s="113"/>
    </row>
  </sheetData>
  <mergeCells count="1">
    <mergeCell ref="A16:J16"/>
  </mergeCells>
  <phoneticPr fontId="14" type="noConversion"/>
  <pageMargins left="0.75" right="0.75" top="1" bottom="1" header="0.5" footer="0.5"/>
  <pageSetup scale="72"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8"/>
  <sheetViews>
    <sheetView workbookViewId="0">
      <selection sqref="A1:H1"/>
    </sheetView>
  </sheetViews>
  <sheetFormatPr baseColWidth="10" defaultColWidth="9.1640625" defaultRowHeight="15"/>
  <cols>
    <col min="1" max="1" width="44.6640625" style="34" bestFit="1" customWidth="1"/>
    <col min="2" max="2" width="15.33203125" style="34" bestFit="1" customWidth="1"/>
    <col min="3" max="3" width="17.5" style="34" bestFit="1" customWidth="1"/>
    <col min="4" max="4" width="12.83203125" style="34" bestFit="1" customWidth="1"/>
    <col min="5" max="16384" width="9.1640625" style="34"/>
  </cols>
  <sheetData>
    <row r="1" spans="1:8" ht="24" customHeight="1">
      <c r="A1" s="314" t="s">
        <v>367</v>
      </c>
      <c r="B1" s="315"/>
      <c r="C1" s="315"/>
      <c r="D1" s="315"/>
      <c r="E1" s="315"/>
      <c r="F1" s="315"/>
      <c r="G1" s="315"/>
      <c r="H1" s="315"/>
    </row>
    <row r="3" spans="1:8" s="82" customFormat="1" ht="15" customHeight="1">
      <c r="A3" s="81"/>
    </row>
    <row r="5" spans="1:8" ht="16">
      <c r="A5" s="35" t="s">
        <v>128</v>
      </c>
      <c r="B5" s="36" t="s">
        <v>129</v>
      </c>
      <c r="C5" s="36" t="s">
        <v>130</v>
      </c>
      <c r="D5" s="36" t="s">
        <v>131</v>
      </c>
    </row>
    <row r="6" spans="1:8" ht="16">
      <c r="A6" s="34" t="s">
        <v>132</v>
      </c>
      <c r="B6" s="152"/>
      <c r="C6" s="152"/>
      <c r="D6" s="152"/>
    </row>
    <row r="7" spans="1:8" ht="16">
      <c r="A7" s="34" t="s">
        <v>133</v>
      </c>
      <c r="B7" s="152"/>
      <c r="C7" s="152"/>
      <c r="D7" s="152"/>
    </row>
    <row r="8" spans="1:8" ht="16">
      <c r="A8" s="34" t="s">
        <v>134</v>
      </c>
      <c r="B8" s="152"/>
      <c r="C8" s="152"/>
      <c r="D8" s="152"/>
    </row>
    <row r="9" spans="1:8" ht="16">
      <c r="A9" s="34" t="s">
        <v>73</v>
      </c>
      <c r="B9" s="152"/>
      <c r="C9" s="152"/>
      <c r="D9" s="152"/>
    </row>
    <row r="10" spans="1:8" ht="16">
      <c r="A10" s="34" t="s">
        <v>135</v>
      </c>
      <c r="B10" s="152"/>
      <c r="C10" s="152"/>
      <c r="D10" s="152"/>
    </row>
    <row r="11" spans="1:8" ht="16">
      <c r="A11" s="34" t="s">
        <v>136</v>
      </c>
      <c r="B11" s="152"/>
      <c r="C11" s="152"/>
      <c r="D11" s="152"/>
    </row>
    <row r="12" spans="1:8" ht="16">
      <c r="A12" s="34" t="s">
        <v>137</v>
      </c>
      <c r="B12" s="152"/>
      <c r="C12" s="152"/>
      <c r="D12" s="152"/>
    </row>
    <row r="13" spans="1:8" ht="16">
      <c r="A13" s="34" t="s">
        <v>138</v>
      </c>
      <c r="B13" s="152"/>
      <c r="C13" s="152"/>
      <c r="D13" s="152"/>
    </row>
    <row r="14" spans="1:8" ht="16">
      <c r="A14" s="34" t="s">
        <v>15</v>
      </c>
      <c r="B14" s="152"/>
      <c r="C14" s="152"/>
      <c r="D14" s="152"/>
    </row>
    <row r="15" spans="1:8" ht="16">
      <c r="A15" s="34" t="s">
        <v>139</v>
      </c>
      <c r="B15" s="152"/>
      <c r="C15" s="152"/>
      <c r="D15" s="152"/>
    </row>
    <row r="16" spans="1:8" ht="16">
      <c r="A16" s="34" t="s">
        <v>140</v>
      </c>
      <c r="B16" s="152"/>
      <c r="C16" s="152"/>
      <c r="D16" s="152"/>
    </row>
    <row r="17" spans="1:4" ht="16">
      <c r="A17" s="34" t="s">
        <v>141</v>
      </c>
      <c r="B17" s="152"/>
      <c r="C17" s="152"/>
      <c r="D17" s="152"/>
    </row>
    <row r="18" spans="1:4" ht="16">
      <c r="A18" s="34" t="s">
        <v>142</v>
      </c>
      <c r="B18" s="152"/>
      <c r="C18" s="152"/>
      <c r="D18" s="152"/>
    </row>
    <row r="19" spans="1:4" ht="16">
      <c r="A19" s="34" t="s">
        <v>21</v>
      </c>
      <c r="B19" s="152"/>
      <c r="C19" s="152"/>
      <c r="D19" s="152"/>
    </row>
    <row r="20" spans="1:4" ht="16">
      <c r="A20" s="34" t="s">
        <v>23</v>
      </c>
      <c r="B20" s="152"/>
      <c r="C20" s="152"/>
      <c r="D20" s="152"/>
    </row>
    <row r="21" spans="1:4" ht="16">
      <c r="A21" s="34" t="s">
        <v>143</v>
      </c>
      <c r="B21" s="152"/>
      <c r="C21" s="152"/>
      <c r="D21" s="152"/>
    </row>
    <row r="22" spans="1:4" ht="16">
      <c r="A22" s="34" t="s">
        <v>144</v>
      </c>
      <c r="B22" s="152"/>
      <c r="C22" s="152"/>
      <c r="D22" s="152"/>
    </row>
    <row r="23" spans="1:4" ht="16">
      <c r="A23" s="34" t="s">
        <v>28</v>
      </c>
      <c r="B23" s="152"/>
      <c r="C23" s="152"/>
      <c r="D23" s="152"/>
    </row>
    <row r="24" spans="1:4" ht="16">
      <c r="A24" s="34" t="s">
        <v>145</v>
      </c>
      <c r="B24" s="152"/>
      <c r="C24" s="152"/>
      <c r="D24" s="152"/>
    </row>
    <row r="25" spans="1:4" ht="16">
      <c r="A25" s="34" t="s">
        <v>32</v>
      </c>
      <c r="B25" s="152"/>
      <c r="C25" s="152"/>
      <c r="D25" s="152"/>
    </row>
    <row r="26" spans="1:4" ht="16">
      <c r="A26" s="34" t="s">
        <v>37</v>
      </c>
      <c r="B26" s="152"/>
      <c r="C26" s="152"/>
      <c r="D26" s="152"/>
    </row>
    <row r="28" spans="1:4">
      <c r="A28" s="112" t="s">
        <v>261</v>
      </c>
    </row>
  </sheetData>
  <sheetProtection formatCells="0" formatColumns="0" formatRows="0" insertColumns="0" insertRows="0" insertHyperlinks="0" deleteColumns="0" deleteRows="0" sort="0" autoFilter="0" pivotTables="0"/>
  <mergeCells count="1">
    <mergeCell ref="A1:H1"/>
  </mergeCells>
  <phoneticPr fontId="1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D8"/>
  <sheetViews>
    <sheetView workbookViewId="0">
      <selection activeCell="B4" sqref="B4:B7"/>
    </sheetView>
  </sheetViews>
  <sheetFormatPr baseColWidth="10" defaultColWidth="8.6640625" defaultRowHeight="15"/>
  <cols>
    <col min="1" max="1" width="71.1640625" style="112" customWidth="1"/>
    <col min="2" max="2" width="14.5" style="112" customWidth="1"/>
    <col min="3" max="3" width="21.6640625" style="112" customWidth="1"/>
    <col min="4" max="4" width="15.5" style="112" customWidth="1"/>
    <col min="5" max="16384" width="8.6640625" style="112"/>
  </cols>
  <sheetData>
    <row r="1" spans="1:4" s="123" customFormat="1" ht="21">
      <c r="A1" s="157" t="s">
        <v>368</v>
      </c>
    </row>
    <row r="3" spans="1:4" s="124" customFormat="1" ht="25.5" customHeight="1">
      <c r="A3" s="119"/>
      <c r="B3" s="119" t="s">
        <v>43</v>
      </c>
      <c r="C3" s="185" t="s">
        <v>262</v>
      </c>
      <c r="D3" s="185" t="s">
        <v>263</v>
      </c>
    </row>
    <row r="4" spans="1:4" ht="15" customHeight="1">
      <c r="A4" s="112" t="s">
        <v>264</v>
      </c>
      <c r="B4" s="112">
        <v>46</v>
      </c>
    </row>
    <row r="5" spans="1:4" ht="15" customHeight="1">
      <c r="A5" s="112" t="s">
        <v>265</v>
      </c>
      <c r="B5" s="112">
        <v>17</v>
      </c>
    </row>
    <row r="6" spans="1:4" ht="15" customHeight="1">
      <c r="A6" s="112" t="s">
        <v>266</v>
      </c>
      <c r="B6" s="112">
        <v>44</v>
      </c>
    </row>
    <row r="8" spans="1:4">
      <c r="A8" s="116" t="s">
        <v>332</v>
      </c>
    </row>
  </sheetData>
  <phoneticPr fontId="1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K12"/>
  <sheetViews>
    <sheetView workbookViewId="0">
      <selection activeCell="M20" sqref="M20"/>
    </sheetView>
  </sheetViews>
  <sheetFormatPr baseColWidth="10" defaultColWidth="9.1640625" defaultRowHeight="15"/>
  <cols>
    <col min="1" max="1" width="20" style="37" bestFit="1" customWidth="1"/>
    <col min="2" max="2" width="4.5" style="37" bestFit="1" customWidth="1"/>
    <col min="3" max="3" width="9.33203125" style="37" bestFit="1" customWidth="1"/>
    <col min="4" max="4" width="4.5" style="37" bestFit="1" customWidth="1"/>
    <col min="5" max="5" width="9.33203125" style="37" bestFit="1" customWidth="1"/>
    <col min="6" max="6" width="5.83203125" style="37" bestFit="1" customWidth="1"/>
    <col min="7" max="7" width="9.33203125" style="37" bestFit="1" customWidth="1"/>
    <col min="8" max="8" width="5.83203125" style="37" bestFit="1" customWidth="1"/>
    <col min="9" max="9" width="9.33203125" style="37" bestFit="1" customWidth="1"/>
    <col min="10" max="16384" width="9.1640625" style="37"/>
  </cols>
  <sheetData>
    <row r="1" spans="1:11" ht="29.25" customHeight="1">
      <c r="A1" s="318" t="s">
        <v>369</v>
      </c>
      <c r="B1" s="319"/>
      <c r="C1" s="319"/>
      <c r="D1" s="319"/>
      <c r="E1" s="319"/>
      <c r="F1" s="319"/>
      <c r="G1" s="319"/>
      <c r="H1" s="319"/>
      <c r="I1" s="319"/>
      <c r="J1" s="319"/>
      <c r="K1" s="319"/>
    </row>
    <row r="3" spans="1:11" s="84" customFormat="1" ht="15" customHeight="1">
      <c r="A3" s="83"/>
    </row>
    <row r="5" spans="1:11" ht="17">
      <c r="A5" s="316"/>
      <c r="B5" s="316" t="s">
        <v>146</v>
      </c>
      <c r="C5" s="317"/>
      <c r="D5" s="316" t="s">
        <v>147</v>
      </c>
      <c r="E5" s="317"/>
      <c r="F5" s="316" t="s">
        <v>148</v>
      </c>
      <c r="G5" s="317"/>
      <c r="H5" s="316" t="s">
        <v>149</v>
      </c>
      <c r="I5" s="317"/>
    </row>
    <row r="6" spans="1:11" ht="16">
      <c r="A6" s="38" t="s">
        <v>150</v>
      </c>
      <c r="B6" s="39" t="s">
        <v>151</v>
      </c>
      <c r="C6" s="39" t="s">
        <v>152</v>
      </c>
      <c r="D6" s="39" t="s">
        <v>151</v>
      </c>
      <c r="E6" s="39" t="s">
        <v>152</v>
      </c>
      <c r="F6" s="39" t="s">
        <v>151</v>
      </c>
      <c r="G6" s="39" t="s">
        <v>152</v>
      </c>
      <c r="H6" s="39" t="s">
        <v>151</v>
      </c>
      <c r="I6" s="39" t="s">
        <v>152</v>
      </c>
    </row>
    <row r="7" spans="1:11" ht="16">
      <c r="A7" s="37" t="s">
        <v>153</v>
      </c>
      <c r="B7" s="37">
        <v>34</v>
      </c>
      <c r="C7" s="40">
        <v>0.5</v>
      </c>
      <c r="D7" s="37">
        <v>51</v>
      </c>
      <c r="E7" s="40">
        <v>0.56000000000000005</v>
      </c>
      <c r="F7" s="37">
        <v>72</v>
      </c>
      <c r="G7" s="40">
        <v>0.78300000000000003</v>
      </c>
      <c r="H7" s="37">
        <v>25</v>
      </c>
      <c r="I7" s="40">
        <v>0.92600000000000005</v>
      </c>
    </row>
    <row r="8" spans="1:11" ht="16">
      <c r="A8" s="37" t="s">
        <v>154</v>
      </c>
      <c r="B8" s="37">
        <v>25</v>
      </c>
      <c r="C8" s="40">
        <v>0.36799999999999999</v>
      </c>
      <c r="D8" s="37">
        <v>36</v>
      </c>
      <c r="E8" s="40">
        <v>0.39600000000000002</v>
      </c>
      <c r="F8" s="37">
        <v>19</v>
      </c>
      <c r="G8" s="40">
        <v>0.20699999999999999</v>
      </c>
      <c r="H8" s="37">
        <v>1</v>
      </c>
      <c r="I8" s="40">
        <v>3.6999999999999998E-2</v>
      </c>
    </row>
    <row r="9" spans="1:11" ht="16">
      <c r="A9" s="37" t="s">
        <v>155</v>
      </c>
      <c r="B9" s="37">
        <v>9</v>
      </c>
      <c r="C9" s="40">
        <v>0.13200000000000001</v>
      </c>
      <c r="D9" s="37">
        <v>4</v>
      </c>
      <c r="E9" s="40">
        <v>4.3999999999999997E-2</v>
      </c>
      <c r="F9" s="37">
        <v>1</v>
      </c>
      <c r="G9" s="40">
        <v>0.01</v>
      </c>
      <c r="H9" s="37">
        <v>1</v>
      </c>
      <c r="I9" s="40">
        <v>3.6999999999999998E-2</v>
      </c>
    </row>
    <row r="10" spans="1:11" ht="16">
      <c r="A10" s="37" t="s">
        <v>156</v>
      </c>
      <c r="B10" s="37">
        <v>0</v>
      </c>
      <c r="C10" s="40">
        <v>0</v>
      </c>
      <c r="D10" s="37">
        <v>0</v>
      </c>
      <c r="E10" s="40">
        <v>0</v>
      </c>
      <c r="F10" s="37">
        <v>0</v>
      </c>
      <c r="G10" s="40">
        <v>0</v>
      </c>
      <c r="H10" s="37">
        <v>0</v>
      </c>
      <c r="I10" s="40">
        <v>0</v>
      </c>
    </row>
    <row r="11" spans="1:11" ht="16">
      <c r="A11" s="37" t="s">
        <v>157</v>
      </c>
      <c r="B11" s="37">
        <v>0</v>
      </c>
      <c r="C11" s="40">
        <v>0</v>
      </c>
      <c r="D11" s="37">
        <v>0</v>
      </c>
      <c r="E11" s="40">
        <v>0</v>
      </c>
      <c r="F11" s="37">
        <v>0</v>
      </c>
      <c r="G11" s="40">
        <v>0</v>
      </c>
      <c r="H11" s="37">
        <v>0</v>
      </c>
      <c r="I11" s="40">
        <v>0</v>
      </c>
    </row>
    <row r="12" spans="1:11" ht="16">
      <c r="A12" s="37" t="s">
        <v>158</v>
      </c>
      <c r="B12" s="37">
        <v>68</v>
      </c>
      <c r="C12" s="40">
        <v>1</v>
      </c>
      <c r="D12" s="37">
        <v>91</v>
      </c>
      <c r="E12" s="40">
        <v>1</v>
      </c>
      <c r="F12" s="37">
        <v>92</v>
      </c>
      <c r="G12" s="40">
        <v>1</v>
      </c>
      <c r="H12" s="37">
        <v>27</v>
      </c>
      <c r="I12" s="40">
        <v>1</v>
      </c>
    </row>
  </sheetData>
  <sheetProtection formatCells="0" formatColumns="0" formatRows="0" insertColumns="0" insertRows="0" insertHyperlinks="0" deleteColumns="0" deleteRows="0" sort="0" autoFilter="0" pivotTables="0"/>
  <mergeCells count="6">
    <mergeCell ref="H5:I5"/>
    <mergeCell ref="A1:K1"/>
    <mergeCell ref="A5"/>
    <mergeCell ref="B5:C5"/>
    <mergeCell ref="D5:E5"/>
    <mergeCell ref="F5:G5"/>
  </mergeCells>
  <phoneticPr fontId="1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Q10"/>
  <sheetViews>
    <sheetView workbookViewId="0">
      <selection activeCell="E7" sqref="E7:E9"/>
    </sheetView>
  </sheetViews>
  <sheetFormatPr baseColWidth="10" defaultColWidth="9.1640625" defaultRowHeight="15"/>
  <cols>
    <col min="1" max="1" width="17.5" style="41" bestFit="1" customWidth="1"/>
    <col min="2" max="2" width="4.5" style="41" bestFit="1" customWidth="1"/>
    <col min="3" max="3" width="9.33203125" style="41" bestFit="1" customWidth="1"/>
    <col min="4" max="4" width="4.5" style="41" bestFit="1" customWidth="1"/>
    <col min="5" max="5" width="9.33203125" style="41" bestFit="1" customWidth="1"/>
    <col min="6" max="6" width="4.5" style="41" bestFit="1" customWidth="1"/>
    <col min="7" max="7" width="9.33203125" style="41" bestFit="1" customWidth="1"/>
    <col min="8" max="8" width="4.5" style="41" bestFit="1" customWidth="1"/>
    <col min="9" max="9" width="9.33203125" style="41" bestFit="1" customWidth="1"/>
    <col min="10" max="16384" width="9.1640625" style="41"/>
  </cols>
  <sheetData>
    <row r="1" spans="1:17" ht="24" customHeight="1">
      <c r="A1" s="322" t="s">
        <v>370</v>
      </c>
      <c r="B1" s="323"/>
      <c r="C1" s="323"/>
      <c r="D1" s="323"/>
      <c r="E1" s="323"/>
      <c r="F1" s="323"/>
      <c r="G1" s="323"/>
      <c r="H1" s="323"/>
      <c r="I1" s="323"/>
      <c r="J1" s="323"/>
      <c r="K1" s="323"/>
      <c r="L1" s="323"/>
      <c r="M1" s="323"/>
      <c r="N1" s="323"/>
      <c r="O1" s="323"/>
      <c r="P1" s="323"/>
      <c r="Q1" s="323"/>
    </row>
    <row r="3" spans="1:17" s="85" customFormat="1" ht="15" customHeight="1"/>
    <row r="5" spans="1:17" ht="17">
      <c r="A5" s="320"/>
      <c r="B5" s="320" t="s">
        <v>146</v>
      </c>
      <c r="C5" s="321"/>
      <c r="D5" s="320" t="s">
        <v>147</v>
      </c>
      <c r="E5" s="321"/>
      <c r="F5" s="320" t="s">
        <v>148</v>
      </c>
      <c r="G5" s="321"/>
      <c r="H5" s="320" t="s">
        <v>149</v>
      </c>
      <c r="I5" s="321"/>
    </row>
    <row r="6" spans="1:17" ht="16">
      <c r="A6" s="42" t="s">
        <v>150</v>
      </c>
      <c r="B6" s="43" t="s">
        <v>151</v>
      </c>
      <c r="C6" s="43" t="s">
        <v>152</v>
      </c>
      <c r="D6" s="43" t="s">
        <v>151</v>
      </c>
      <c r="E6" s="43" t="s">
        <v>152</v>
      </c>
      <c r="F6" s="43" t="s">
        <v>151</v>
      </c>
      <c r="G6" s="43" t="s">
        <v>152</v>
      </c>
      <c r="H6" s="43" t="s">
        <v>151</v>
      </c>
      <c r="I6" s="43" t="s">
        <v>152</v>
      </c>
    </row>
    <row r="7" spans="1:17" ht="16">
      <c r="A7" s="41" t="s">
        <v>159</v>
      </c>
      <c r="B7" s="41">
        <v>17</v>
      </c>
      <c r="C7" s="44">
        <v>0.89500000000000002</v>
      </c>
      <c r="D7" s="41">
        <v>4</v>
      </c>
      <c r="E7" s="44">
        <v>0.66700000000000004</v>
      </c>
      <c r="F7" s="41">
        <v>0</v>
      </c>
      <c r="G7" s="44"/>
      <c r="H7" s="41">
        <v>0</v>
      </c>
      <c r="I7" s="44"/>
    </row>
    <row r="8" spans="1:17" ht="16">
      <c r="A8" s="41" t="s">
        <v>160</v>
      </c>
      <c r="B8" s="41">
        <v>1</v>
      </c>
      <c r="C8" s="44">
        <v>5.2499999999999998E-2</v>
      </c>
      <c r="D8" s="41">
        <v>2</v>
      </c>
      <c r="E8" s="44">
        <v>0.33300000000000002</v>
      </c>
      <c r="F8" s="41">
        <v>0</v>
      </c>
      <c r="G8" s="44"/>
      <c r="H8" s="41">
        <v>0</v>
      </c>
      <c r="I8" s="44"/>
    </row>
    <row r="9" spans="1:17" ht="16">
      <c r="A9" s="41" t="s">
        <v>161</v>
      </c>
      <c r="B9" s="41">
        <v>1</v>
      </c>
      <c r="C9" s="44">
        <v>5.2499999999999998E-2</v>
      </c>
      <c r="D9" s="41">
        <v>0</v>
      </c>
      <c r="E9" s="44">
        <v>0</v>
      </c>
      <c r="F9" s="41">
        <v>0</v>
      </c>
      <c r="G9" s="44"/>
      <c r="H9" s="41">
        <v>0</v>
      </c>
      <c r="I9" s="44"/>
    </row>
    <row r="10" spans="1:17" ht="16">
      <c r="A10" s="41" t="s">
        <v>158</v>
      </c>
      <c r="B10" s="41">
        <v>19</v>
      </c>
      <c r="C10" s="44">
        <v>1</v>
      </c>
      <c r="D10" s="41">
        <v>6</v>
      </c>
      <c r="E10" s="44">
        <v>1</v>
      </c>
      <c r="G10" s="44"/>
      <c r="I10" s="44"/>
    </row>
  </sheetData>
  <sheetProtection formatCells="0" formatColumns="0" formatRows="0" insertColumns="0" insertRows="0" insertHyperlinks="0" deleteColumns="0" deleteRows="0" sort="0" autoFilter="0" pivotTables="0"/>
  <mergeCells count="6">
    <mergeCell ref="H5:I5"/>
    <mergeCell ref="A1:Q1"/>
    <mergeCell ref="A5"/>
    <mergeCell ref="B5:C5"/>
    <mergeCell ref="D5:E5"/>
    <mergeCell ref="F5:G5"/>
  </mergeCells>
  <phoneticPr fontId="1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27"/>
  <sheetViews>
    <sheetView workbookViewId="0">
      <selection activeCell="B6" sqref="B6:L23"/>
    </sheetView>
  </sheetViews>
  <sheetFormatPr baseColWidth="10" defaultColWidth="9.1640625" defaultRowHeight="15"/>
  <cols>
    <col min="1" max="1" width="57.6640625" style="45" bestFit="1" customWidth="1"/>
    <col min="2" max="2" width="11.6640625" style="45" bestFit="1" customWidth="1"/>
    <col min="3" max="4" width="10.5" style="45" bestFit="1" customWidth="1"/>
    <col min="5" max="5" width="11.6640625" style="45" bestFit="1" customWidth="1"/>
    <col min="6" max="6" width="15.33203125" style="45" customWidth="1"/>
    <col min="7" max="7" width="17.33203125" style="45" customWidth="1"/>
    <col min="8" max="8" width="10.5" style="45" bestFit="1" customWidth="1"/>
    <col min="9" max="9" width="7" style="45" bestFit="1" customWidth="1"/>
    <col min="10" max="10" width="9.33203125" style="45" bestFit="1" customWidth="1"/>
    <col min="11" max="11" width="18.33203125" style="45" customWidth="1"/>
    <col min="12" max="12" width="11.6640625" style="45" bestFit="1" customWidth="1"/>
    <col min="13" max="16384" width="9.1640625" style="45"/>
  </cols>
  <sheetData>
    <row r="1" spans="1:12" ht="24" customHeight="1">
      <c r="A1" s="324" t="s">
        <v>349</v>
      </c>
      <c r="B1" s="325"/>
      <c r="C1" s="325"/>
      <c r="D1" s="325"/>
      <c r="E1" s="325"/>
      <c r="F1" s="325"/>
      <c r="G1" s="325"/>
      <c r="H1" s="325"/>
      <c r="I1" s="325"/>
      <c r="J1" s="325"/>
      <c r="K1" s="325"/>
      <c r="L1" s="325"/>
    </row>
    <row r="3" spans="1:12" s="75" customFormat="1" ht="15" customHeight="1"/>
    <row r="5" spans="1:12" ht="33.75" customHeight="1">
      <c r="A5" s="46" t="s">
        <v>162</v>
      </c>
      <c r="B5" s="47" t="s">
        <v>163</v>
      </c>
      <c r="C5" s="47" t="s">
        <v>164</v>
      </c>
      <c r="D5" s="47" t="s">
        <v>165</v>
      </c>
      <c r="E5" s="47" t="s">
        <v>166</v>
      </c>
      <c r="F5" s="47" t="s">
        <v>167</v>
      </c>
      <c r="G5" s="47" t="s">
        <v>168</v>
      </c>
      <c r="H5" s="47" t="s">
        <v>165</v>
      </c>
      <c r="I5" s="47" t="s">
        <v>169</v>
      </c>
      <c r="J5" s="47" t="s">
        <v>170</v>
      </c>
      <c r="K5" s="47" t="s">
        <v>171</v>
      </c>
      <c r="L5" s="47" t="s">
        <v>172</v>
      </c>
    </row>
    <row r="6" spans="1:12" s="76" customFormat="1" ht="16">
      <c r="A6" s="76" t="s">
        <v>500</v>
      </c>
      <c r="B6" s="230">
        <v>5183</v>
      </c>
      <c r="C6" s="230">
        <v>0</v>
      </c>
      <c r="D6" s="230">
        <v>5183</v>
      </c>
      <c r="E6" s="230">
        <v>0</v>
      </c>
      <c r="F6" s="230">
        <v>0</v>
      </c>
      <c r="G6" s="230">
        <v>0</v>
      </c>
      <c r="H6" s="230">
        <v>0</v>
      </c>
      <c r="I6" s="230">
        <v>0</v>
      </c>
      <c r="J6" s="230">
        <v>0</v>
      </c>
      <c r="K6" s="230">
        <v>5183</v>
      </c>
      <c r="L6" s="230">
        <v>0</v>
      </c>
    </row>
    <row r="7" spans="1:12" s="76" customFormat="1" ht="16">
      <c r="A7" s="76" t="s">
        <v>501</v>
      </c>
      <c r="B7" s="230"/>
      <c r="C7" s="230"/>
      <c r="D7" s="230"/>
      <c r="E7" s="230"/>
      <c r="F7" s="230"/>
      <c r="G7" s="230"/>
      <c r="H7" s="230"/>
      <c r="I7" s="230"/>
      <c r="J7" s="230"/>
      <c r="K7" s="230"/>
      <c r="L7" s="230"/>
    </row>
    <row r="8" spans="1:12" s="76" customFormat="1" ht="16">
      <c r="A8" s="76" t="s">
        <v>502</v>
      </c>
      <c r="B8" s="230">
        <v>-276</v>
      </c>
      <c r="C8" s="230">
        <v>0</v>
      </c>
      <c r="D8" s="230">
        <v>-276</v>
      </c>
      <c r="E8" s="230">
        <v>0</v>
      </c>
      <c r="F8" s="230">
        <v>3</v>
      </c>
      <c r="G8" s="230">
        <v>0</v>
      </c>
      <c r="H8" s="230">
        <v>3</v>
      </c>
      <c r="I8" s="230">
        <v>0</v>
      </c>
      <c r="J8" s="230">
        <v>74</v>
      </c>
      <c r="K8" s="230">
        <v>-199</v>
      </c>
      <c r="L8" s="230">
        <v>0</v>
      </c>
    </row>
    <row r="9" spans="1:12" s="76" customFormat="1" ht="16">
      <c r="A9" s="76" t="s">
        <v>503</v>
      </c>
      <c r="B9" s="230">
        <v>0</v>
      </c>
      <c r="C9" s="230">
        <v>0</v>
      </c>
      <c r="D9" s="230">
        <v>0</v>
      </c>
      <c r="E9" s="230">
        <v>0</v>
      </c>
      <c r="F9" s="230">
        <v>0</v>
      </c>
      <c r="G9" s="230">
        <v>0</v>
      </c>
      <c r="H9" s="230">
        <v>0</v>
      </c>
      <c r="I9" s="230">
        <v>0</v>
      </c>
      <c r="J9" s="230">
        <v>0</v>
      </c>
      <c r="K9" s="230">
        <v>0</v>
      </c>
      <c r="L9" s="230">
        <v>0</v>
      </c>
    </row>
    <row r="10" spans="1:12" s="76" customFormat="1" ht="16">
      <c r="A10" s="76" t="s">
        <v>341</v>
      </c>
      <c r="B10" s="230">
        <v>4907</v>
      </c>
      <c r="C10" s="230">
        <v>0</v>
      </c>
      <c r="D10" s="230">
        <v>4907</v>
      </c>
      <c r="E10" s="230">
        <v>0</v>
      </c>
      <c r="F10" s="230">
        <v>3</v>
      </c>
      <c r="G10" s="230">
        <v>0</v>
      </c>
      <c r="H10" s="230">
        <v>3</v>
      </c>
      <c r="I10" s="230">
        <v>0</v>
      </c>
      <c r="J10" s="230">
        <v>74</v>
      </c>
      <c r="K10" s="230">
        <v>4984</v>
      </c>
      <c r="L10" s="230">
        <v>0</v>
      </c>
    </row>
    <row r="11" spans="1:12" s="76" customFormat="1" ht="16">
      <c r="A11" s="76" t="s">
        <v>342</v>
      </c>
      <c r="B11" s="230">
        <v>0</v>
      </c>
      <c r="C11" s="230">
        <v>0</v>
      </c>
      <c r="D11" s="230">
        <v>0</v>
      </c>
      <c r="E11" s="230">
        <v>0</v>
      </c>
      <c r="F11" s="230">
        <v>73</v>
      </c>
      <c r="G11" s="230">
        <v>0</v>
      </c>
      <c r="H11" s="230">
        <v>73</v>
      </c>
      <c r="I11" s="230">
        <v>0</v>
      </c>
      <c r="J11" s="230">
        <v>0</v>
      </c>
      <c r="K11" s="230">
        <v>73</v>
      </c>
      <c r="L11" s="230">
        <v>0</v>
      </c>
    </row>
    <row r="12" spans="1:12" s="76" customFormat="1" ht="16">
      <c r="A12" s="76" t="s">
        <v>343</v>
      </c>
      <c r="B12" s="230">
        <v>0</v>
      </c>
      <c r="C12" s="230">
        <v>0</v>
      </c>
      <c r="D12" s="230">
        <v>0</v>
      </c>
      <c r="E12" s="230">
        <v>0</v>
      </c>
      <c r="F12" s="230">
        <v>0</v>
      </c>
      <c r="G12" s="230">
        <v>0</v>
      </c>
      <c r="H12" s="230">
        <v>0</v>
      </c>
      <c r="I12" s="230">
        <v>0</v>
      </c>
      <c r="J12" s="230">
        <v>0</v>
      </c>
      <c r="K12" s="230">
        <v>0</v>
      </c>
      <c r="L12" s="230">
        <v>0</v>
      </c>
    </row>
    <row r="13" spans="1:12" s="76" customFormat="1" ht="16">
      <c r="A13" s="76" t="s">
        <v>344</v>
      </c>
      <c r="B13" s="230">
        <v>0</v>
      </c>
      <c r="C13" s="230">
        <v>0</v>
      </c>
      <c r="D13" s="230">
        <v>0</v>
      </c>
      <c r="E13" s="230">
        <v>0</v>
      </c>
      <c r="F13" s="230">
        <v>0</v>
      </c>
      <c r="G13" s="230">
        <v>0</v>
      </c>
      <c r="H13" s="230">
        <v>0</v>
      </c>
      <c r="I13" s="230">
        <v>0</v>
      </c>
      <c r="J13" s="230">
        <v>0</v>
      </c>
      <c r="K13" s="230">
        <v>0</v>
      </c>
      <c r="L13" s="230">
        <v>0</v>
      </c>
    </row>
    <row r="14" spans="1:12" s="76" customFormat="1" ht="16">
      <c r="A14" s="76" t="s">
        <v>345</v>
      </c>
      <c r="B14" s="230">
        <v>0</v>
      </c>
      <c r="C14" s="230">
        <v>0</v>
      </c>
      <c r="D14" s="230">
        <v>0</v>
      </c>
      <c r="E14" s="230">
        <v>0</v>
      </c>
      <c r="F14" s="230">
        <v>0</v>
      </c>
      <c r="G14" s="230">
        <v>0</v>
      </c>
      <c r="H14" s="230">
        <v>0</v>
      </c>
      <c r="I14" s="230">
        <v>0</v>
      </c>
      <c r="J14" s="230">
        <v>0</v>
      </c>
      <c r="K14" s="230">
        <v>0</v>
      </c>
      <c r="L14" s="230">
        <v>0</v>
      </c>
    </row>
    <row r="15" spans="1:12" s="76" customFormat="1" ht="16">
      <c r="A15" s="76" t="s">
        <v>129</v>
      </c>
      <c r="B15" s="230">
        <v>8583</v>
      </c>
      <c r="C15" s="230">
        <v>0</v>
      </c>
      <c r="D15" s="230">
        <v>8583</v>
      </c>
      <c r="E15" s="230">
        <v>0</v>
      </c>
      <c r="F15" s="230">
        <v>0</v>
      </c>
      <c r="G15" s="230">
        <v>0</v>
      </c>
      <c r="H15" s="230">
        <v>0</v>
      </c>
      <c r="I15" s="230">
        <v>0</v>
      </c>
      <c r="J15" s="230">
        <v>0</v>
      </c>
      <c r="K15" s="230">
        <v>8583</v>
      </c>
      <c r="L15" s="230">
        <v>0</v>
      </c>
    </row>
    <row r="16" spans="1:12" s="76" customFormat="1" ht="16">
      <c r="A16" s="76" t="s">
        <v>346</v>
      </c>
      <c r="B16" s="230">
        <v>155</v>
      </c>
      <c r="C16" s="230">
        <v>0</v>
      </c>
      <c r="D16" s="230">
        <v>155</v>
      </c>
      <c r="E16" s="230">
        <v>2319</v>
      </c>
      <c r="F16" s="230">
        <v>0</v>
      </c>
      <c r="G16" s="230">
        <v>0</v>
      </c>
      <c r="H16" s="230">
        <v>0</v>
      </c>
      <c r="I16" s="230">
        <v>0</v>
      </c>
      <c r="J16" s="230">
        <v>0</v>
      </c>
      <c r="K16" s="230">
        <v>2474</v>
      </c>
      <c r="L16" s="230">
        <v>0</v>
      </c>
    </row>
    <row r="17" spans="1:12" s="76" customFormat="1" ht="16">
      <c r="A17" s="76" t="s">
        <v>173</v>
      </c>
      <c r="B17" s="230">
        <v>0</v>
      </c>
      <c r="C17" s="230">
        <v>0</v>
      </c>
      <c r="D17" s="230">
        <v>0</v>
      </c>
      <c r="E17" s="230">
        <v>0</v>
      </c>
      <c r="F17" s="230">
        <v>0</v>
      </c>
      <c r="G17" s="230">
        <v>0</v>
      </c>
      <c r="H17" s="230">
        <v>0</v>
      </c>
      <c r="I17" s="230">
        <v>0</v>
      </c>
      <c r="J17" s="230">
        <v>0</v>
      </c>
      <c r="K17" s="230">
        <v>0</v>
      </c>
      <c r="L17" s="230">
        <v>0</v>
      </c>
    </row>
    <row r="18" spans="1:12" s="76" customFormat="1" ht="16">
      <c r="A18" s="76" t="s">
        <v>174</v>
      </c>
      <c r="B18" s="230">
        <v>611</v>
      </c>
      <c r="C18" s="230">
        <v>0</v>
      </c>
      <c r="D18" s="230">
        <v>611</v>
      </c>
      <c r="E18" s="230">
        <v>0</v>
      </c>
      <c r="F18" s="230">
        <v>10</v>
      </c>
      <c r="G18" s="230">
        <v>0</v>
      </c>
      <c r="H18" s="230">
        <v>10</v>
      </c>
      <c r="I18" s="230">
        <v>0</v>
      </c>
      <c r="J18" s="230">
        <v>0</v>
      </c>
      <c r="K18" s="230">
        <v>621</v>
      </c>
      <c r="L18" s="230">
        <v>0</v>
      </c>
    </row>
    <row r="19" spans="1:12" s="76" customFormat="1" ht="16">
      <c r="A19" s="76" t="s">
        <v>175</v>
      </c>
      <c r="B19" s="230">
        <v>0</v>
      </c>
      <c r="C19" s="230">
        <v>0</v>
      </c>
      <c r="D19" s="230">
        <v>0</v>
      </c>
      <c r="E19" s="230">
        <v>4</v>
      </c>
      <c r="F19" s="230">
        <v>0</v>
      </c>
      <c r="G19" s="230">
        <v>0</v>
      </c>
      <c r="H19" s="230">
        <v>0</v>
      </c>
      <c r="I19" s="230">
        <v>0</v>
      </c>
      <c r="J19" s="230">
        <v>0</v>
      </c>
      <c r="K19" s="230">
        <v>4</v>
      </c>
      <c r="L19" s="230">
        <v>0</v>
      </c>
    </row>
    <row r="20" spans="1:12" s="76" customFormat="1" ht="16">
      <c r="A20" s="76" t="s">
        <v>347</v>
      </c>
      <c r="B20" s="230">
        <v>705</v>
      </c>
      <c r="C20" s="230">
        <v>0</v>
      </c>
      <c r="D20" s="230">
        <v>705</v>
      </c>
      <c r="E20" s="230">
        <v>0</v>
      </c>
      <c r="F20" s="230">
        <v>0</v>
      </c>
      <c r="G20" s="230">
        <v>0</v>
      </c>
      <c r="H20" s="230">
        <v>0</v>
      </c>
      <c r="I20" s="230">
        <v>0</v>
      </c>
      <c r="J20" s="230">
        <v>0</v>
      </c>
      <c r="K20" s="230">
        <v>705</v>
      </c>
      <c r="L20" s="230">
        <v>0</v>
      </c>
    </row>
    <row r="21" spans="1:12" s="76" customFormat="1" ht="16">
      <c r="A21" s="76" t="s">
        <v>348</v>
      </c>
      <c r="B21" s="230">
        <v>120</v>
      </c>
      <c r="C21" s="230">
        <v>0</v>
      </c>
      <c r="D21" s="230">
        <v>120</v>
      </c>
      <c r="E21" s="230">
        <v>0</v>
      </c>
      <c r="F21" s="230">
        <v>0</v>
      </c>
      <c r="G21" s="230">
        <v>0</v>
      </c>
      <c r="H21" s="230">
        <v>0</v>
      </c>
      <c r="I21" s="230">
        <v>0</v>
      </c>
      <c r="J21" s="230">
        <v>0</v>
      </c>
      <c r="K21" s="230">
        <v>120</v>
      </c>
      <c r="L21" s="230">
        <v>0</v>
      </c>
    </row>
    <row r="22" spans="1:12" s="76" customFormat="1" ht="16">
      <c r="A22" s="76" t="s">
        <v>176</v>
      </c>
      <c r="B22" s="230">
        <v>1135</v>
      </c>
      <c r="C22" s="230">
        <v>0</v>
      </c>
      <c r="D22" s="230">
        <v>1135</v>
      </c>
      <c r="E22" s="230">
        <v>0</v>
      </c>
      <c r="F22" s="230">
        <v>0</v>
      </c>
      <c r="G22" s="230">
        <v>0</v>
      </c>
      <c r="H22" s="230">
        <v>0</v>
      </c>
      <c r="I22" s="230">
        <v>0</v>
      </c>
      <c r="J22" s="230">
        <v>0</v>
      </c>
      <c r="K22" s="230">
        <v>1135</v>
      </c>
      <c r="L22" s="230">
        <v>0</v>
      </c>
    </row>
    <row r="23" spans="1:12" s="76" customFormat="1" ht="16">
      <c r="A23" s="76" t="s">
        <v>158</v>
      </c>
      <c r="B23" s="230">
        <v>16216</v>
      </c>
      <c r="C23" s="230">
        <v>0</v>
      </c>
      <c r="D23" s="230">
        <v>16216</v>
      </c>
      <c r="E23" s="230">
        <v>2323</v>
      </c>
      <c r="F23" s="230">
        <v>86</v>
      </c>
      <c r="G23" s="230">
        <v>0</v>
      </c>
      <c r="H23" s="230">
        <v>86</v>
      </c>
      <c r="I23" s="230">
        <v>0</v>
      </c>
      <c r="J23" s="230">
        <v>74</v>
      </c>
      <c r="K23" s="230">
        <v>18699</v>
      </c>
      <c r="L23" s="230">
        <v>0</v>
      </c>
    </row>
    <row r="25" spans="1:12">
      <c r="A25" s="130" t="s">
        <v>314</v>
      </c>
    </row>
    <row r="26" spans="1:12">
      <c r="A26" s="130"/>
    </row>
    <row r="27" spans="1:12">
      <c r="A27" s="130" t="s">
        <v>315</v>
      </c>
    </row>
  </sheetData>
  <sheetProtection formatCells="0" formatColumns="0" formatRows="0" insertColumns="0" insertRows="0" insertHyperlinks="0" deleteColumns="0" deleteRows="0" sort="0" autoFilter="0" pivotTables="0"/>
  <mergeCells count="1">
    <mergeCell ref="A1:L1"/>
  </mergeCells>
  <phoneticPr fontId="14" type="noConversion"/>
  <printOptions headings="1" gridLines="1"/>
  <pageMargins left="0.7" right="0.7" top="0.75" bottom="0.75" header="0.3" footer="0.3"/>
  <pageSetup scale="6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6"/>
  <sheetViews>
    <sheetView workbookViewId="0">
      <selection activeCell="C7" sqref="C7:L32"/>
    </sheetView>
  </sheetViews>
  <sheetFormatPr baseColWidth="10" defaultColWidth="9.1640625" defaultRowHeight="15"/>
  <cols>
    <col min="1" max="1" width="15.1640625" style="48" bestFit="1" customWidth="1"/>
    <col min="2" max="2" width="41.1640625" style="48" bestFit="1" customWidth="1"/>
    <col min="3" max="3" width="11.6640625" style="48" bestFit="1" customWidth="1"/>
    <col min="4" max="5" width="10.5" style="48" bestFit="1" customWidth="1"/>
    <col min="6" max="6" width="11.6640625" style="48" bestFit="1" customWidth="1"/>
    <col min="7" max="7" width="15.33203125" style="48" customWidth="1"/>
    <col min="8" max="8" width="15.1640625" style="48" customWidth="1"/>
    <col min="9" max="9" width="10.5" style="48" bestFit="1" customWidth="1"/>
    <col min="10" max="10" width="7" style="48" bestFit="1" customWidth="1"/>
    <col min="11" max="11" width="9.33203125" style="48" bestFit="1" customWidth="1"/>
    <col min="12" max="12" width="8.1640625" style="48" bestFit="1" customWidth="1"/>
    <col min="13" max="16384" width="9.1640625" style="48"/>
  </cols>
  <sheetData>
    <row r="1" spans="1:12" ht="24" customHeight="1">
      <c r="A1" s="326" t="s">
        <v>350</v>
      </c>
      <c r="B1" s="327"/>
      <c r="C1" s="327"/>
      <c r="D1" s="327"/>
      <c r="E1" s="327"/>
      <c r="F1" s="327"/>
      <c r="G1" s="327"/>
      <c r="H1" s="327"/>
    </row>
    <row r="3" spans="1:12" s="86" customFormat="1" ht="15" customHeight="1"/>
    <row r="5" spans="1:12" ht="34.5" customHeight="1">
      <c r="A5" s="50" t="s">
        <v>177</v>
      </c>
      <c r="B5" s="49" t="s">
        <v>178</v>
      </c>
      <c r="C5" s="50" t="s">
        <v>163</v>
      </c>
      <c r="D5" s="50" t="s">
        <v>164</v>
      </c>
      <c r="E5" s="50" t="s">
        <v>165</v>
      </c>
      <c r="F5" s="50" t="s">
        <v>166</v>
      </c>
      <c r="G5" s="50" t="s">
        <v>167</v>
      </c>
      <c r="H5" s="50" t="s">
        <v>168</v>
      </c>
      <c r="I5" s="50" t="s">
        <v>165</v>
      </c>
      <c r="J5" s="50" t="s">
        <v>169</v>
      </c>
      <c r="K5" s="50" t="s">
        <v>170</v>
      </c>
      <c r="L5" s="50" t="s">
        <v>59</v>
      </c>
    </row>
    <row r="6" spans="1:12" s="74" customFormat="1" ht="15" customHeight="1">
      <c r="A6" s="74">
        <v>1</v>
      </c>
      <c r="B6" s="74" t="s">
        <v>219</v>
      </c>
    </row>
    <row r="7" spans="1:12" ht="16">
      <c r="B7" s="48" t="s">
        <v>179</v>
      </c>
      <c r="C7" s="230">
        <v>6353</v>
      </c>
      <c r="D7" s="230">
        <v>0</v>
      </c>
      <c r="E7" s="230">
        <v>6353</v>
      </c>
      <c r="F7" s="230">
        <v>0</v>
      </c>
      <c r="G7" s="230">
        <v>18</v>
      </c>
      <c r="H7" s="230">
        <v>0</v>
      </c>
      <c r="I7" s="230">
        <v>18</v>
      </c>
      <c r="J7" s="230">
        <v>0</v>
      </c>
      <c r="K7" s="230">
        <v>0</v>
      </c>
      <c r="L7" s="230">
        <v>6371</v>
      </c>
    </row>
    <row r="8" spans="1:12" ht="16">
      <c r="B8" s="48" t="s">
        <v>180</v>
      </c>
      <c r="C8" s="230">
        <v>200</v>
      </c>
      <c r="D8" s="230">
        <v>0</v>
      </c>
      <c r="E8" s="230">
        <v>200</v>
      </c>
      <c r="F8" s="230">
        <v>0</v>
      </c>
      <c r="G8" s="230">
        <v>0</v>
      </c>
      <c r="H8" s="230">
        <v>0</v>
      </c>
      <c r="I8" s="230">
        <v>0</v>
      </c>
      <c r="J8" s="230">
        <v>0</v>
      </c>
      <c r="K8" s="230">
        <v>0</v>
      </c>
      <c r="L8" s="230">
        <v>200</v>
      </c>
    </row>
    <row r="9" spans="1:12" ht="16">
      <c r="B9" s="48" t="s">
        <v>181</v>
      </c>
      <c r="C9" s="230">
        <v>2985</v>
      </c>
      <c r="D9" s="230">
        <v>0</v>
      </c>
      <c r="E9" s="230">
        <v>2985</v>
      </c>
      <c r="F9" s="230">
        <v>315</v>
      </c>
      <c r="G9" s="230">
        <v>0</v>
      </c>
      <c r="H9" s="230">
        <v>0</v>
      </c>
      <c r="I9" s="230">
        <v>0</v>
      </c>
      <c r="J9" s="230">
        <v>0</v>
      </c>
      <c r="K9" s="230">
        <v>0</v>
      </c>
      <c r="L9" s="230">
        <v>3300</v>
      </c>
    </row>
    <row r="10" spans="1:12" ht="16">
      <c r="B10" s="48" t="s">
        <v>182</v>
      </c>
      <c r="C10" s="230">
        <v>9538</v>
      </c>
      <c r="D10" s="230">
        <v>0</v>
      </c>
      <c r="E10" s="230">
        <v>9538</v>
      </c>
      <c r="F10" s="230">
        <v>315</v>
      </c>
      <c r="G10" s="230">
        <v>18</v>
      </c>
      <c r="H10" s="230">
        <v>0</v>
      </c>
      <c r="I10" s="230">
        <v>18</v>
      </c>
      <c r="J10" s="230">
        <v>0</v>
      </c>
      <c r="K10" s="230">
        <v>0</v>
      </c>
      <c r="L10" s="230">
        <v>9871</v>
      </c>
    </row>
    <row r="11" spans="1:12" ht="16">
      <c r="A11" s="48">
        <v>2</v>
      </c>
      <c r="B11" s="48" t="s">
        <v>183</v>
      </c>
      <c r="C11" s="230">
        <v>1486</v>
      </c>
      <c r="D11" s="230">
        <v>0</v>
      </c>
      <c r="E11" s="230">
        <v>1486</v>
      </c>
      <c r="F11" s="230">
        <v>43</v>
      </c>
      <c r="G11" s="230">
        <v>0</v>
      </c>
      <c r="H11" s="230">
        <v>0</v>
      </c>
      <c r="I11" s="230">
        <v>0</v>
      </c>
      <c r="J11" s="230">
        <v>0</v>
      </c>
      <c r="K11" s="230">
        <v>0</v>
      </c>
      <c r="L11" s="230">
        <v>1529</v>
      </c>
    </row>
    <row r="12" spans="1:12" ht="16">
      <c r="B12" s="48" t="s">
        <v>184</v>
      </c>
      <c r="C12" s="230">
        <v>11024</v>
      </c>
      <c r="D12" s="230">
        <v>0</v>
      </c>
      <c r="E12" s="230">
        <v>11024</v>
      </c>
      <c r="F12" s="230">
        <v>358</v>
      </c>
      <c r="G12" s="230">
        <v>18</v>
      </c>
      <c r="H12" s="230">
        <v>0</v>
      </c>
      <c r="I12" s="230">
        <v>18</v>
      </c>
      <c r="J12" s="230">
        <v>0</v>
      </c>
      <c r="K12" s="230">
        <v>0</v>
      </c>
      <c r="L12" s="230">
        <v>11400</v>
      </c>
    </row>
    <row r="13" spans="1:12" ht="16">
      <c r="A13" s="48">
        <v>3</v>
      </c>
      <c r="B13" s="48" t="s">
        <v>185</v>
      </c>
      <c r="C13" s="230">
        <v>117</v>
      </c>
      <c r="D13" s="230">
        <v>0</v>
      </c>
      <c r="E13" s="230">
        <v>117</v>
      </c>
      <c r="F13" s="230">
        <v>0</v>
      </c>
      <c r="G13" s="230">
        <v>0</v>
      </c>
      <c r="H13" s="230">
        <v>0</v>
      </c>
      <c r="I13" s="230">
        <v>0</v>
      </c>
      <c r="J13" s="230">
        <v>0</v>
      </c>
      <c r="K13" s="230">
        <v>0</v>
      </c>
      <c r="L13" s="230">
        <v>117</v>
      </c>
    </row>
    <row r="14" spans="1:12" ht="16">
      <c r="A14" s="48">
        <v>4</v>
      </c>
      <c r="B14" s="48" t="s">
        <v>186</v>
      </c>
      <c r="C14" s="230">
        <v>924</v>
      </c>
      <c r="D14" s="230">
        <v>0</v>
      </c>
      <c r="E14" s="230">
        <v>924</v>
      </c>
      <c r="F14" s="230">
        <v>0</v>
      </c>
      <c r="G14" s="230">
        <v>0</v>
      </c>
      <c r="H14" s="230">
        <v>0</v>
      </c>
      <c r="I14" s="230">
        <v>0</v>
      </c>
      <c r="J14" s="230">
        <v>0</v>
      </c>
      <c r="K14" s="230">
        <v>0</v>
      </c>
      <c r="L14" s="230">
        <v>924</v>
      </c>
    </row>
    <row r="15" spans="1:12" ht="16">
      <c r="A15" s="48">
        <v>5</v>
      </c>
      <c r="B15" s="48" t="s">
        <v>187</v>
      </c>
      <c r="C15" s="230">
        <v>937</v>
      </c>
      <c r="D15" s="230">
        <v>0</v>
      </c>
      <c r="E15" s="230">
        <v>937</v>
      </c>
      <c r="F15" s="230">
        <v>0</v>
      </c>
      <c r="G15" s="230">
        <v>0</v>
      </c>
      <c r="H15" s="230">
        <v>0</v>
      </c>
      <c r="I15" s="230">
        <v>0</v>
      </c>
      <c r="J15" s="230">
        <v>0</v>
      </c>
      <c r="K15" s="230">
        <v>0</v>
      </c>
      <c r="L15" s="230">
        <v>937</v>
      </c>
    </row>
    <row r="16" spans="1:12" ht="16">
      <c r="A16" s="48">
        <v>6</v>
      </c>
      <c r="B16" s="48" t="s">
        <v>188</v>
      </c>
      <c r="C16" s="230">
        <v>120</v>
      </c>
      <c r="D16" s="230">
        <v>0</v>
      </c>
      <c r="E16" s="230">
        <v>120</v>
      </c>
      <c r="F16" s="230">
        <v>0</v>
      </c>
      <c r="G16" s="230">
        <v>0</v>
      </c>
      <c r="H16" s="230">
        <v>0</v>
      </c>
      <c r="I16" s="230">
        <v>0</v>
      </c>
      <c r="J16" s="230">
        <v>0</v>
      </c>
      <c r="K16" s="230">
        <v>0</v>
      </c>
      <c r="L16" s="230">
        <v>120</v>
      </c>
    </row>
    <row r="17" spans="1:12" ht="16">
      <c r="A17" s="48">
        <v>7</v>
      </c>
      <c r="B17" s="48" t="s">
        <v>189</v>
      </c>
      <c r="C17" s="230">
        <v>76</v>
      </c>
      <c r="D17" s="230">
        <v>0</v>
      </c>
      <c r="E17" s="230">
        <v>76</v>
      </c>
      <c r="F17" s="230">
        <v>0</v>
      </c>
      <c r="G17" s="230">
        <v>2</v>
      </c>
      <c r="H17" s="230">
        <v>0</v>
      </c>
      <c r="I17" s="230">
        <v>2</v>
      </c>
      <c r="J17" s="230">
        <v>0</v>
      </c>
      <c r="K17" s="230">
        <v>0</v>
      </c>
      <c r="L17" s="230">
        <v>78</v>
      </c>
    </row>
    <row r="18" spans="1:12" ht="16">
      <c r="A18" s="48">
        <v>8</v>
      </c>
      <c r="B18" s="48" t="s">
        <v>190</v>
      </c>
      <c r="C18" s="230">
        <v>210</v>
      </c>
      <c r="D18" s="230">
        <v>0</v>
      </c>
      <c r="E18" s="230">
        <v>210</v>
      </c>
      <c r="F18" s="230">
        <v>0</v>
      </c>
      <c r="G18" s="230">
        <v>1</v>
      </c>
      <c r="H18" s="230">
        <v>0</v>
      </c>
      <c r="I18" s="230">
        <v>1</v>
      </c>
      <c r="J18" s="230">
        <v>0</v>
      </c>
      <c r="K18" s="230">
        <v>0</v>
      </c>
      <c r="L18" s="230">
        <v>211</v>
      </c>
    </row>
    <row r="19" spans="1:12" ht="16">
      <c r="A19" s="48">
        <v>9</v>
      </c>
      <c r="B19" s="48" t="s">
        <v>191</v>
      </c>
      <c r="C19" s="230">
        <v>76</v>
      </c>
      <c r="D19" s="230">
        <v>0</v>
      </c>
      <c r="E19" s="230">
        <v>76</v>
      </c>
      <c r="F19" s="230">
        <v>0</v>
      </c>
      <c r="G19" s="230">
        <v>0</v>
      </c>
      <c r="H19" s="230">
        <v>0</v>
      </c>
      <c r="I19" s="230">
        <v>0</v>
      </c>
      <c r="J19" s="230">
        <v>0</v>
      </c>
      <c r="K19" s="230">
        <v>0</v>
      </c>
      <c r="L19" s="230">
        <v>76</v>
      </c>
    </row>
    <row r="20" spans="1:12" ht="16">
      <c r="A20" s="48">
        <v>10</v>
      </c>
      <c r="B20" s="48" t="s">
        <v>192</v>
      </c>
      <c r="C20" s="230">
        <v>0</v>
      </c>
      <c r="D20" s="230">
        <v>0</v>
      </c>
      <c r="E20" s="230">
        <v>0</v>
      </c>
      <c r="F20" s="230">
        <v>0</v>
      </c>
      <c r="G20" s="230">
        <v>0</v>
      </c>
      <c r="H20" s="230">
        <v>0</v>
      </c>
      <c r="I20" s="230">
        <v>0</v>
      </c>
      <c r="J20" s="230">
        <v>0</v>
      </c>
      <c r="K20" s="230">
        <v>0</v>
      </c>
      <c r="L20" s="230">
        <v>0</v>
      </c>
    </row>
    <row r="21" spans="1:12" ht="16">
      <c r="A21" s="48">
        <v>11</v>
      </c>
      <c r="B21" s="48" t="s">
        <v>193</v>
      </c>
      <c r="C21" s="230">
        <v>168</v>
      </c>
      <c r="D21" s="230">
        <v>0</v>
      </c>
      <c r="E21" s="230">
        <v>168</v>
      </c>
      <c r="F21" s="230">
        <v>0</v>
      </c>
      <c r="G21" s="230">
        <v>26</v>
      </c>
      <c r="H21" s="230">
        <v>0</v>
      </c>
      <c r="I21" s="230">
        <v>26</v>
      </c>
      <c r="J21" s="230">
        <v>0</v>
      </c>
      <c r="K21" s="230">
        <v>0</v>
      </c>
      <c r="L21" s="230">
        <v>194</v>
      </c>
    </row>
    <row r="22" spans="1:12" ht="16">
      <c r="A22" s="48">
        <v>12</v>
      </c>
      <c r="B22" s="48" t="s">
        <v>194</v>
      </c>
      <c r="C22" s="230">
        <v>84</v>
      </c>
      <c r="D22" s="230">
        <v>0</v>
      </c>
      <c r="E22" s="230">
        <v>84</v>
      </c>
      <c r="F22" s="230">
        <v>353</v>
      </c>
      <c r="G22" s="230">
        <v>0</v>
      </c>
      <c r="H22" s="230">
        <v>0</v>
      </c>
      <c r="I22" s="230">
        <v>0</v>
      </c>
      <c r="J22" s="230">
        <v>0</v>
      </c>
      <c r="K22" s="230">
        <v>0</v>
      </c>
      <c r="L22" s="230">
        <v>437</v>
      </c>
    </row>
    <row r="23" spans="1:12" ht="16">
      <c r="A23" s="48">
        <v>13</v>
      </c>
      <c r="B23" s="48" t="s">
        <v>195</v>
      </c>
      <c r="C23" s="230">
        <v>32</v>
      </c>
      <c r="D23" s="230">
        <v>0</v>
      </c>
      <c r="E23" s="230">
        <v>32</v>
      </c>
      <c r="F23" s="230">
        <v>81</v>
      </c>
      <c r="G23" s="230">
        <v>0</v>
      </c>
      <c r="H23" s="230">
        <v>0</v>
      </c>
      <c r="I23" s="230">
        <v>0</v>
      </c>
      <c r="J23" s="230">
        <v>0</v>
      </c>
      <c r="K23" s="230">
        <v>0</v>
      </c>
      <c r="L23" s="230">
        <v>113</v>
      </c>
    </row>
    <row r="24" spans="1:12" ht="16">
      <c r="A24" s="48">
        <v>14</v>
      </c>
      <c r="B24" s="48" t="s">
        <v>196</v>
      </c>
      <c r="C24" s="230">
        <v>2425</v>
      </c>
      <c r="D24" s="230">
        <v>0</v>
      </c>
      <c r="E24" s="230">
        <v>2425</v>
      </c>
      <c r="F24" s="230">
        <v>973</v>
      </c>
      <c r="G24" s="230">
        <v>0</v>
      </c>
      <c r="H24" s="230">
        <v>0</v>
      </c>
      <c r="I24" s="230">
        <v>0</v>
      </c>
      <c r="J24" s="230">
        <v>0</v>
      </c>
      <c r="K24" s="230">
        <v>0</v>
      </c>
      <c r="L24" s="230">
        <v>3398</v>
      </c>
    </row>
    <row r="25" spans="1:12" ht="16">
      <c r="A25" s="48">
        <v>15</v>
      </c>
      <c r="B25" s="48" t="s">
        <v>197</v>
      </c>
      <c r="C25" s="230">
        <v>1536</v>
      </c>
      <c r="D25" s="230">
        <v>0</v>
      </c>
      <c r="E25" s="230">
        <v>1536</v>
      </c>
      <c r="F25" s="230">
        <v>0</v>
      </c>
      <c r="G25" s="230">
        <v>0</v>
      </c>
      <c r="H25" s="230">
        <v>0</v>
      </c>
      <c r="I25" s="230">
        <v>0</v>
      </c>
      <c r="J25" s="230">
        <v>0</v>
      </c>
      <c r="K25" s="230">
        <v>0</v>
      </c>
      <c r="L25" s="230">
        <v>1536</v>
      </c>
    </row>
    <row r="26" spans="1:12" ht="16">
      <c r="A26" s="48">
        <v>16</v>
      </c>
      <c r="B26" s="48" t="s">
        <v>198</v>
      </c>
      <c r="C26" s="230">
        <v>0</v>
      </c>
      <c r="D26" s="230">
        <v>0</v>
      </c>
      <c r="E26" s="230">
        <v>0</v>
      </c>
      <c r="F26" s="230">
        <v>0</v>
      </c>
      <c r="G26" s="230">
        <v>0</v>
      </c>
      <c r="H26" s="230">
        <v>0</v>
      </c>
      <c r="I26" s="230">
        <v>0</v>
      </c>
      <c r="J26" s="230">
        <v>0</v>
      </c>
      <c r="K26" s="230">
        <v>0</v>
      </c>
      <c r="L26" s="230">
        <v>0</v>
      </c>
    </row>
    <row r="27" spans="1:12" ht="16">
      <c r="A27" s="48">
        <v>17</v>
      </c>
      <c r="B27" s="48" t="s">
        <v>199</v>
      </c>
      <c r="C27" s="230">
        <v>0</v>
      </c>
      <c r="D27" s="230">
        <v>0</v>
      </c>
      <c r="E27" s="230">
        <v>0</v>
      </c>
      <c r="F27" s="230">
        <v>0</v>
      </c>
      <c r="G27" s="230">
        <v>0</v>
      </c>
      <c r="H27" s="230">
        <v>0</v>
      </c>
      <c r="I27" s="230">
        <v>0</v>
      </c>
      <c r="J27" s="230">
        <v>0</v>
      </c>
      <c r="K27" s="230">
        <v>0</v>
      </c>
      <c r="L27" s="230">
        <v>0</v>
      </c>
    </row>
    <row r="28" spans="1:12" ht="16">
      <c r="A28" s="48">
        <v>18</v>
      </c>
      <c r="B28" s="48" t="s">
        <v>200</v>
      </c>
      <c r="C28" s="230">
        <v>0</v>
      </c>
      <c r="D28" s="230">
        <v>0</v>
      </c>
      <c r="E28" s="230">
        <v>0</v>
      </c>
      <c r="F28" s="230">
        <v>0</v>
      </c>
      <c r="G28" s="230">
        <v>0</v>
      </c>
      <c r="H28" s="230">
        <v>0</v>
      </c>
      <c r="I28" s="230">
        <v>0</v>
      </c>
      <c r="J28" s="230">
        <v>0</v>
      </c>
      <c r="K28" s="230">
        <v>0</v>
      </c>
      <c r="L28" s="230">
        <v>0</v>
      </c>
    </row>
    <row r="29" spans="1:12" ht="16">
      <c r="A29" s="48">
        <v>19</v>
      </c>
      <c r="B29" s="48" t="s">
        <v>201</v>
      </c>
      <c r="C29" s="230">
        <v>914</v>
      </c>
      <c r="D29" s="230">
        <v>0</v>
      </c>
      <c r="E29" s="230">
        <v>914</v>
      </c>
      <c r="F29" s="230">
        <v>131</v>
      </c>
      <c r="G29" s="230">
        <v>20</v>
      </c>
      <c r="H29" s="230">
        <v>0</v>
      </c>
      <c r="I29" s="230">
        <v>20</v>
      </c>
      <c r="J29" s="230">
        <v>0</v>
      </c>
      <c r="K29" s="230">
        <v>0</v>
      </c>
      <c r="L29" s="230">
        <v>1065</v>
      </c>
    </row>
    <row r="30" spans="1:12" ht="16">
      <c r="A30" s="48">
        <v>20</v>
      </c>
      <c r="B30" s="48" t="s">
        <v>202</v>
      </c>
      <c r="C30" s="230">
        <v>0</v>
      </c>
      <c r="D30" s="230">
        <v>0</v>
      </c>
      <c r="E30" s="230">
        <v>0</v>
      </c>
      <c r="F30" s="230">
        <v>0</v>
      </c>
      <c r="G30" s="230">
        <v>0</v>
      </c>
      <c r="H30" s="230">
        <v>0</v>
      </c>
      <c r="I30" s="230">
        <v>0</v>
      </c>
      <c r="J30" s="230">
        <v>0</v>
      </c>
      <c r="K30" s="230">
        <v>0</v>
      </c>
      <c r="L30" s="230">
        <v>0</v>
      </c>
    </row>
    <row r="31" spans="1:12" ht="16">
      <c r="A31" s="48">
        <v>21</v>
      </c>
      <c r="B31" s="48" t="s">
        <v>203</v>
      </c>
      <c r="C31" s="230">
        <v>0</v>
      </c>
      <c r="D31" s="230">
        <v>0</v>
      </c>
      <c r="E31" s="230">
        <v>0</v>
      </c>
      <c r="F31" s="230">
        <v>0</v>
      </c>
      <c r="G31" s="230">
        <v>0</v>
      </c>
      <c r="H31" s="230">
        <v>0</v>
      </c>
      <c r="I31" s="230">
        <v>0</v>
      </c>
      <c r="J31" s="230">
        <v>0</v>
      </c>
      <c r="K31" s="230">
        <v>0</v>
      </c>
      <c r="L31" s="230">
        <v>0</v>
      </c>
    </row>
    <row r="32" spans="1:12" ht="16">
      <c r="B32" s="48" t="s">
        <v>158</v>
      </c>
      <c r="C32" s="230">
        <v>18643</v>
      </c>
      <c r="D32" s="230">
        <v>0</v>
      </c>
      <c r="E32" s="230">
        <v>18643</v>
      </c>
      <c r="F32" s="230">
        <v>1896</v>
      </c>
      <c r="G32" s="230">
        <v>67</v>
      </c>
      <c r="H32" s="230">
        <v>0</v>
      </c>
      <c r="I32" s="230">
        <v>67</v>
      </c>
      <c r="J32" s="230">
        <v>0</v>
      </c>
      <c r="K32" s="230">
        <v>0</v>
      </c>
      <c r="L32" s="230">
        <v>20606</v>
      </c>
    </row>
    <row r="34" spans="1:1">
      <c r="A34" s="130" t="s">
        <v>314</v>
      </c>
    </row>
    <row r="35" spans="1:1">
      <c r="A35" s="130"/>
    </row>
    <row r="36" spans="1:1">
      <c r="A36" s="130" t="s">
        <v>315</v>
      </c>
    </row>
  </sheetData>
  <sheetProtection formatCells="0" formatColumns="0" formatRows="0" insertColumns="0" insertRows="0" insertHyperlinks="0" deleteColumns="0" deleteRows="0" sort="0" autoFilter="0" pivotTables="0"/>
  <mergeCells count="1">
    <mergeCell ref="A1:H1"/>
  </mergeCells>
  <phoneticPr fontId="1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5"/>
  <sheetViews>
    <sheetView workbookViewId="0">
      <selection activeCell="B8" sqref="B8"/>
    </sheetView>
  </sheetViews>
  <sheetFormatPr baseColWidth="10" defaultColWidth="9.1640625" defaultRowHeight="15"/>
  <cols>
    <col min="1" max="1" width="79" style="51" bestFit="1" customWidth="1"/>
    <col min="2" max="2" width="10.5" style="51" bestFit="1" customWidth="1"/>
    <col min="3" max="3" width="14" style="51" bestFit="1" customWidth="1"/>
    <col min="4" max="16384" width="9.1640625" style="51"/>
  </cols>
  <sheetData>
    <row r="1" spans="1:8" ht="24" customHeight="1">
      <c r="A1" s="328" t="s">
        <v>351</v>
      </c>
      <c r="B1" s="329"/>
      <c r="C1" s="329"/>
      <c r="D1" s="329"/>
      <c r="E1" s="329"/>
      <c r="F1" s="329"/>
      <c r="G1" s="329"/>
      <c r="H1" s="329"/>
    </row>
    <row r="3" spans="1:8" s="87" customFormat="1" ht="15" customHeight="1"/>
    <row r="5" spans="1:8" ht="16">
      <c r="A5" s="52" t="s">
        <v>204</v>
      </c>
      <c r="B5" s="53" t="s">
        <v>205</v>
      </c>
      <c r="C5" s="53" t="s">
        <v>206</v>
      </c>
    </row>
    <row r="6" spans="1:8" ht="16">
      <c r="A6" s="51" t="s">
        <v>207</v>
      </c>
      <c r="C6" s="54"/>
    </row>
    <row r="7" spans="1:8" ht="16">
      <c r="A7" s="51" t="s">
        <v>208</v>
      </c>
      <c r="C7" s="54"/>
    </row>
    <row r="8" spans="1:8" ht="16">
      <c r="A8" s="51" t="s">
        <v>209</v>
      </c>
      <c r="C8" s="54"/>
    </row>
    <row r="10" spans="1:8">
      <c r="A10" s="330" t="s">
        <v>316</v>
      </c>
      <c r="B10" s="330"/>
      <c r="C10" s="330"/>
      <c r="D10" s="330"/>
      <c r="E10" s="331"/>
    </row>
    <row r="11" spans="1:8">
      <c r="A11" s="153" t="s">
        <v>317</v>
      </c>
      <c r="B11" s="332" t="s">
        <v>318</v>
      </c>
      <c r="C11" s="330"/>
      <c r="D11" s="330"/>
      <c r="E11" s="331"/>
    </row>
    <row r="12" spans="1:8">
      <c r="A12" s="153" t="s">
        <v>319</v>
      </c>
      <c r="B12" s="330" t="s">
        <v>320</v>
      </c>
      <c r="C12" s="330"/>
      <c r="D12" s="330"/>
      <c r="E12" s="331"/>
    </row>
    <row r="13" spans="1:8">
      <c r="A13" s="153" t="s">
        <v>321</v>
      </c>
      <c r="B13" s="135" t="s">
        <v>322</v>
      </c>
      <c r="C13" s="135"/>
      <c r="D13" s="135"/>
      <c r="E13" s="135"/>
    </row>
    <row r="14" spans="1:8">
      <c r="A14" s="135"/>
      <c r="B14" s="135"/>
      <c r="C14" s="135"/>
      <c r="D14" s="135"/>
      <c r="E14" s="135"/>
    </row>
    <row r="15" spans="1:8" ht="28.5" customHeight="1">
      <c r="A15" s="333" t="s">
        <v>323</v>
      </c>
      <c r="B15" s="333"/>
      <c r="C15" s="333"/>
      <c r="D15" s="333"/>
      <c r="E15" s="135"/>
    </row>
  </sheetData>
  <sheetProtection formatCells="0" formatColumns="0" formatRows="0" insertColumns="0" insertRows="0" insertHyperlinks="0" deleteColumns="0" deleteRows="0" sort="0" autoFilter="0" pivotTables="0"/>
  <mergeCells count="5">
    <mergeCell ref="A1:H1"/>
    <mergeCell ref="A10:E10"/>
    <mergeCell ref="B11:E11"/>
    <mergeCell ref="B12:E12"/>
    <mergeCell ref="A15:D15"/>
  </mergeCells>
  <phoneticPr fontId="1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A8"/>
  <sheetViews>
    <sheetView workbookViewId="0">
      <selection activeCell="N34" sqref="N34"/>
    </sheetView>
  </sheetViews>
  <sheetFormatPr baseColWidth="10" defaultColWidth="9.1640625" defaultRowHeight="13"/>
  <cols>
    <col min="1" max="16384" width="9.1640625" style="129"/>
  </cols>
  <sheetData>
    <row r="1" spans="1:1">
      <c r="A1" s="131" t="s">
        <v>303</v>
      </c>
    </row>
    <row r="3" spans="1:1">
      <c r="A3" s="129" t="s">
        <v>302</v>
      </c>
    </row>
    <row r="5" spans="1:1">
      <c r="A5" s="132" t="s">
        <v>516</v>
      </c>
    </row>
    <row r="8" spans="1:1">
      <c r="A8" s="129" t="s">
        <v>517</v>
      </c>
    </row>
  </sheetData>
  <pageMargins left="0.75" right="0.75" top="1" bottom="1"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8"/>
  <sheetViews>
    <sheetView workbookViewId="0">
      <selection activeCell="B3" sqref="B3"/>
    </sheetView>
  </sheetViews>
  <sheetFormatPr baseColWidth="10" defaultColWidth="9.1640625" defaultRowHeight="15"/>
  <cols>
    <col min="1" max="1" width="44.6640625" style="55" bestFit="1" customWidth="1"/>
    <col min="2" max="2" width="30.5" style="55" bestFit="1" customWidth="1"/>
    <col min="3" max="3" width="31.6640625" style="55" bestFit="1" customWidth="1"/>
    <col min="4" max="16384" width="9.1640625" style="55"/>
  </cols>
  <sheetData>
    <row r="1" spans="1:8" ht="24" customHeight="1">
      <c r="A1" s="334" t="s">
        <v>352</v>
      </c>
      <c r="B1" s="335"/>
      <c r="C1" s="335"/>
      <c r="D1" s="335"/>
      <c r="E1" s="335"/>
      <c r="F1" s="335"/>
      <c r="G1" s="335"/>
      <c r="H1" s="335"/>
    </row>
    <row r="3" spans="1:8" s="71" customFormat="1" ht="15" customHeight="1"/>
    <row r="5" spans="1:8" ht="16">
      <c r="A5" s="56" t="s">
        <v>10</v>
      </c>
      <c r="B5" s="57" t="s">
        <v>210</v>
      </c>
      <c r="C5" s="57" t="s">
        <v>211</v>
      </c>
    </row>
    <row r="6" spans="1:8" ht="16">
      <c r="A6" s="72" t="s">
        <v>12</v>
      </c>
      <c r="B6" s="73"/>
      <c r="C6" s="73"/>
    </row>
    <row r="7" spans="1:8" ht="16">
      <c r="A7" s="72" t="s">
        <v>13</v>
      </c>
      <c r="B7" s="73"/>
      <c r="C7" s="73"/>
    </row>
    <row r="8" spans="1:8" ht="16">
      <c r="A8" s="72" t="s">
        <v>14</v>
      </c>
      <c r="B8" s="73"/>
      <c r="C8" s="73"/>
    </row>
    <row r="9" spans="1:8" ht="16">
      <c r="A9" s="72" t="s">
        <v>15</v>
      </c>
      <c r="B9" s="73"/>
      <c r="C9" s="73"/>
    </row>
    <row r="10" spans="1:8" ht="16">
      <c r="A10" s="72" t="s">
        <v>16</v>
      </c>
      <c r="B10" s="73"/>
      <c r="C10" s="73"/>
    </row>
    <row r="11" spans="1:8" ht="16">
      <c r="A11" s="72" t="s">
        <v>17</v>
      </c>
      <c r="B11" s="73"/>
      <c r="C11" s="73"/>
    </row>
    <row r="12" spans="1:8" ht="16">
      <c r="A12" s="72" t="s">
        <v>18</v>
      </c>
      <c r="B12" s="73"/>
      <c r="C12" s="73"/>
    </row>
    <row r="13" spans="1:8" ht="16">
      <c r="A13" s="72" t="s">
        <v>19</v>
      </c>
      <c r="B13" s="73"/>
      <c r="C13" s="73"/>
    </row>
    <row r="14" spans="1:8" ht="16">
      <c r="A14" s="72" t="s">
        <v>20</v>
      </c>
      <c r="B14" s="73"/>
      <c r="C14" s="73"/>
    </row>
    <row r="15" spans="1:8" ht="16">
      <c r="A15" s="72" t="s">
        <v>21</v>
      </c>
      <c r="B15" s="73"/>
      <c r="C15" s="73"/>
    </row>
    <row r="16" spans="1:8" ht="16">
      <c r="A16" s="72" t="s">
        <v>22</v>
      </c>
      <c r="B16" s="73"/>
      <c r="C16" s="73"/>
    </row>
    <row r="17" spans="1:3" ht="16">
      <c r="A17" s="72" t="s">
        <v>23</v>
      </c>
      <c r="B17" s="73"/>
      <c r="C17" s="73"/>
    </row>
    <row r="18" spans="1:3" ht="16">
      <c r="A18" s="72" t="s">
        <v>24</v>
      </c>
      <c r="B18" s="73"/>
      <c r="C18" s="73"/>
    </row>
    <row r="19" spans="1:3" ht="16">
      <c r="A19" s="72" t="s">
        <v>25</v>
      </c>
      <c r="B19" s="73"/>
      <c r="C19" s="73"/>
    </row>
    <row r="20" spans="1:3" ht="16">
      <c r="A20" s="72" t="s">
        <v>26</v>
      </c>
      <c r="B20" s="73"/>
      <c r="C20" s="73"/>
    </row>
    <row r="21" spans="1:3" ht="16">
      <c r="A21" s="72" t="s">
        <v>212</v>
      </c>
      <c r="B21" s="73"/>
      <c r="C21" s="73"/>
    </row>
    <row r="22" spans="1:3" ht="16">
      <c r="A22" s="72" t="s">
        <v>28</v>
      </c>
      <c r="B22" s="73"/>
      <c r="C22" s="73"/>
    </row>
    <row r="23" spans="1:3" ht="16">
      <c r="A23" s="72" t="s">
        <v>29</v>
      </c>
      <c r="B23" s="73"/>
      <c r="C23" s="73"/>
    </row>
    <row r="24" spans="1:3" ht="16">
      <c r="A24" s="72" t="s">
        <v>30</v>
      </c>
      <c r="B24" s="73"/>
      <c r="C24" s="73"/>
    </row>
    <row r="25" spans="1:3" ht="16">
      <c r="A25" s="72" t="s">
        <v>31</v>
      </c>
      <c r="B25" s="73"/>
      <c r="C25" s="73"/>
    </row>
    <row r="26" spans="1:3" ht="16">
      <c r="A26" s="72" t="s">
        <v>32</v>
      </c>
      <c r="B26" s="73"/>
      <c r="C26" s="73"/>
    </row>
    <row r="27" spans="1:3" ht="16">
      <c r="A27" s="72" t="s">
        <v>33</v>
      </c>
      <c r="B27" s="73"/>
      <c r="C27" s="73"/>
    </row>
    <row r="28" spans="1:3" ht="16">
      <c r="A28" s="72" t="s">
        <v>34</v>
      </c>
      <c r="B28" s="73"/>
      <c r="C28" s="73"/>
    </row>
    <row r="29" spans="1:3" ht="16">
      <c r="A29" s="72" t="s">
        <v>35</v>
      </c>
      <c r="B29" s="73"/>
      <c r="C29" s="73"/>
    </row>
    <row r="30" spans="1:3" ht="16">
      <c r="A30" s="72" t="s">
        <v>36</v>
      </c>
      <c r="B30" s="73"/>
      <c r="C30" s="73"/>
    </row>
    <row r="31" spans="1:3" ht="16">
      <c r="A31" s="72" t="s">
        <v>37</v>
      </c>
      <c r="B31" s="73"/>
      <c r="C31" s="73"/>
    </row>
    <row r="32" spans="1:3">
      <c r="A32" s="72"/>
      <c r="B32" s="72"/>
      <c r="C32" s="72"/>
    </row>
    <row r="33" spans="1:4" ht="16">
      <c r="A33" s="72" t="s">
        <v>213</v>
      </c>
      <c r="B33" s="73"/>
      <c r="C33" s="73"/>
    </row>
    <row r="34" spans="1:4">
      <c r="A34" s="72"/>
      <c r="B34" s="72"/>
      <c r="C34" s="72"/>
    </row>
    <row r="35" spans="1:4" s="71" customFormat="1" ht="49.5" customHeight="1">
      <c r="A35" s="336" t="s">
        <v>371</v>
      </c>
      <c r="B35" s="337"/>
      <c r="C35" s="337"/>
      <c r="D35" s="337"/>
    </row>
    <row r="36" spans="1:4" s="71" customFormat="1">
      <c r="A36" s="130"/>
      <c r="B36" s="130"/>
      <c r="C36" s="130"/>
      <c r="D36" s="130"/>
    </row>
    <row r="37" spans="1:4" s="71" customFormat="1">
      <c r="A37" s="130"/>
      <c r="B37" s="130"/>
      <c r="C37" s="130"/>
      <c r="D37" s="130"/>
    </row>
    <row r="38" spans="1:4" s="71" customFormat="1">
      <c r="A38" s="154" t="s">
        <v>372</v>
      </c>
      <c r="B38" s="130"/>
      <c r="C38" s="130"/>
      <c r="D38" s="130"/>
    </row>
  </sheetData>
  <sheetProtection formatCells="0" formatColumns="0" formatRows="0" insertColumns="0" insertRows="0" insertHyperlinks="0" deleteColumns="0" deleteRows="0" sort="0" autoFilter="0" pivotTables="0"/>
  <mergeCells count="2">
    <mergeCell ref="A1:H1"/>
    <mergeCell ref="A35:D35"/>
  </mergeCells>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G150"/>
  <sheetViews>
    <sheetView tabSelected="1" topLeftCell="A3" zoomScaleNormal="100" workbookViewId="0">
      <pane xSplit="2" ySplit="5" topLeftCell="C8" activePane="bottomRight" state="frozen"/>
      <selection activeCell="A3" sqref="A3"/>
      <selection pane="topRight" activeCell="C3" sqref="C3"/>
      <selection pane="bottomLeft" activeCell="A8" sqref="A8"/>
      <selection pane="bottomRight" activeCell="A3" sqref="A3:G151"/>
    </sheetView>
  </sheetViews>
  <sheetFormatPr baseColWidth="10" defaultColWidth="9.1640625" defaultRowHeight="13"/>
  <cols>
    <col min="1" max="1" width="27.83203125" style="242" customWidth="1"/>
    <col min="2" max="2" width="30.1640625" style="242" customWidth="1"/>
    <col min="3" max="3" width="11.6640625" style="242" customWidth="1"/>
    <col min="4" max="4" width="17.33203125" style="242" customWidth="1"/>
    <col min="5" max="5" width="12" style="242" customWidth="1"/>
    <col min="6" max="6" width="13.5" style="242" customWidth="1"/>
    <col min="7" max="7" width="8.33203125" style="242" bestFit="1" customWidth="1"/>
    <col min="8" max="16384" width="9.1640625" style="242"/>
  </cols>
  <sheetData>
    <row r="1" spans="1:7">
      <c r="A1" s="241" t="s">
        <v>518</v>
      </c>
    </row>
    <row r="3" spans="1:7" ht="25.5" customHeight="1">
      <c r="A3" s="242" t="s">
        <v>10</v>
      </c>
      <c r="B3" s="242" t="s">
        <v>380</v>
      </c>
      <c r="C3" s="243" t="s">
        <v>11</v>
      </c>
      <c r="D3" s="243" t="s">
        <v>519</v>
      </c>
      <c r="E3" s="243" t="s">
        <v>520</v>
      </c>
      <c r="F3" s="243" t="s">
        <v>521</v>
      </c>
      <c r="G3" s="243" t="s">
        <v>59</v>
      </c>
    </row>
    <row r="4" spans="1:7">
      <c r="B4" s="244"/>
      <c r="C4" s="243"/>
      <c r="D4" s="243"/>
      <c r="E4" s="243"/>
      <c r="F4" s="243"/>
      <c r="G4" s="243"/>
    </row>
    <row r="5" spans="1:7">
      <c r="B5" s="244"/>
      <c r="C5" s="243"/>
      <c r="D5" s="243"/>
      <c r="E5" s="243"/>
      <c r="F5" s="243"/>
      <c r="G5" s="243"/>
    </row>
    <row r="6" spans="1:7">
      <c r="A6" s="242" t="s">
        <v>59</v>
      </c>
      <c r="C6" s="242">
        <f>SUM(C8:C109)</f>
        <v>263</v>
      </c>
      <c r="D6" s="242">
        <f t="shared" ref="D6:F6" si="0">SUM(D8:D109)</f>
        <v>0</v>
      </c>
      <c r="E6" s="242">
        <f t="shared" si="0"/>
        <v>4</v>
      </c>
      <c r="F6" s="242">
        <f t="shared" si="0"/>
        <v>0</v>
      </c>
      <c r="G6" s="242">
        <f>SUM(C6:F6)</f>
        <v>267</v>
      </c>
    </row>
    <row r="7" spans="1:7">
      <c r="A7" s="242" t="s">
        <v>383</v>
      </c>
    </row>
    <row r="8" spans="1:7">
      <c r="A8" s="242" t="s">
        <v>384</v>
      </c>
      <c r="B8" s="242" t="s">
        <v>30</v>
      </c>
      <c r="C8" s="245">
        <v>0</v>
      </c>
      <c r="D8" s="245">
        <v>0</v>
      </c>
      <c r="E8" s="245">
        <v>0</v>
      </c>
      <c r="F8" s="245">
        <v>0</v>
      </c>
      <c r="G8" s="242">
        <f t="shared" ref="G8:G71" si="1">SUM(C8:F8)</f>
        <v>0</v>
      </c>
    </row>
    <row r="9" spans="1:7">
      <c r="A9" s="242" t="s">
        <v>385</v>
      </c>
    </row>
    <row r="10" spans="1:7">
      <c r="A10" s="242" t="s">
        <v>386</v>
      </c>
      <c r="B10" s="242" t="s">
        <v>17</v>
      </c>
      <c r="C10" s="245">
        <v>0</v>
      </c>
      <c r="D10" s="245">
        <v>0</v>
      </c>
      <c r="E10" s="245">
        <v>0</v>
      </c>
      <c r="F10" s="245">
        <v>0</v>
      </c>
      <c r="G10" s="242">
        <f t="shared" si="1"/>
        <v>0</v>
      </c>
    </row>
    <row r="11" spans="1:7">
      <c r="A11" s="242" t="s">
        <v>387</v>
      </c>
      <c r="B11" s="242" t="s">
        <v>17</v>
      </c>
      <c r="C11" s="245">
        <v>0</v>
      </c>
      <c r="D11" s="245">
        <v>0</v>
      </c>
      <c r="E11" s="245">
        <v>0</v>
      </c>
      <c r="F11" s="245">
        <v>0</v>
      </c>
      <c r="G11" s="242">
        <f t="shared" si="1"/>
        <v>0</v>
      </c>
    </row>
    <row r="12" spans="1:7">
      <c r="A12" s="242" t="s">
        <v>388</v>
      </c>
      <c r="B12" s="242" t="s">
        <v>17</v>
      </c>
      <c r="C12" s="245">
        <v>0</v>
      </c>
      <c r="D12" s="245">
        <v>0</v>
      </c>
      <c r="E12" s="245">
        <v>0</v>
      </c>
      <c r="F12" s="245">
        <v>0</v>
      </c>
      <c r="G12" s="242">
        <f t="shared" si="1"/>
        <v>0</v>
      </c>
    </row>
    <row r="13" spans="1:7">
      <c r="A13" s="242" t="s">
        <v>389</v>
      </c>
      <c r="B13" s="242" t="s">
        <v>17</v>
      </c>
      <c r="C13" s="246">
        <v>0</v>
      </c>
      <c r="D13" s="245">
        <v>0</v>
      </c>
      <c r="E13" s="245">
        <v>0</v>
      </c>
      <c r="F13" s="245">
        <v>0</v>
      </c>
      <c r="G13" s="242">
        <f t="shared" si="1"/>
        <v>0</v>
      </c>
    </row>
    <row r="14" spans="1:7">
      <c r="A14" s="242" t="s">
        <v>91</v>
      </c>
      <c r="B14" s="242" t="s">
        <v>390</v>
      </c>
      <c r="C14" s="245">
        <v>0</v>
      </c>
      <c r="D14" s="245">
        <v>0</v>
      </c>
      <c r="E14" s="245">
        <v>0</v>
      </c>
      <c r="F14" s="245">
        <v>0</v>
      </c>
      <c r="G14" s="242">
        <f t="shared" si="1"/>
        <v>0</v>
      </c>
    </row>
    <row r="15" spans="1:7">
      <c r="A15" s="242" t="s">
        <v>391</v>
      </c>
      <c r="B15" s="242" t="s">
        <v>390</v>
      </c>
      <c r="C15" s="245">
        <v>0</v>
      </c>
      <c r="D15" s="245">
        <v>0</v>
      </c>
      <c r="E15" s="245">
        <v>0</v>
      </c>
      <c r="F15" s="245">
        <v>0</v>
      </c>
      <c r="G15" s="242">
        <f t="shared" si="1"/>
        <v>0</v>
      </c>
    </row>
    <row r="16" spans="1:7">
      <c r="A16" s="242" t="s">
        <v>392</v>
      </c>
      <c r="B16" s="242" t="s">
        <v>390</v>
      </c>
      <c r="C16" s="245">
        <v>0</v>
      </c>
      <c r="D16" s="245">
        <v>0</v>
      </c>
      <c r="E16" s="245">
        <v>0</v>
      </c>
      <c r="F16" s="245">
        <v>0</v>
      </c>
      <c r="G16" s="242">
        <f t="shared" si="1"/>
        <v>0</v>
      </c>
    </row>
    <row r="17" spans="1:7">
      <c r="A17" s="242" t="s">
        <v>393</v>
      </c>
    </row>
    <row r="18" spans="1:7">
      <c r="A18" s="242" t="s">
        <v>394</v>
      </c>
      <c r="B18" s="242" t="s">
        <v>19</v>
      </c>
      <c r="C18" s="245">
        <v>0</v>
      </c>
      <c r="D18" s="245">
        <v>0</v>
      </c>
      <c r="E18" s="245">
        <v>0</v>
      </c>
      <c r="F18" s="245">
        <v>0</v>
      </c>
      <c r="G18" s="242">
        <f t="shared" si="1"/>
        <v>0</v>
      </c>
    </row>
    <row r="19" spans="1:7">
      <c r="A19" s="242" t="s">
        <v>73</v>
      </c>
      <c r="B19" s="242" t="s">
        <v>19</v>
      </c>
      <c r="C19" s="245">
        <v>0</v>
      </c>
      <c r="D19" s="245">
        <v>0</v>
      </c>
      <c r="E19" s="245">
        <v>0</v>
      </c>
      <c r="F19" s="245">
        <v>0</v>
      </c>
      <c r="G19" s="242">
        <f t="shared" si="1"/>
        <v>0</v>
      </c>
    </row>
    <row r="20" spans="1:7">
      <c r="A20" s="242" t="s">
        <v>395</v>
      </c>
      <c r="B20" s="242" t="s">
        <v>19</v>
      </c>
      <c r="C20" s="245">
        <v>0</v>
      </c>
      <c r="D20" s="245">
        <v>0</v>
      </c>
      <c r="E20" s="245">
        <v>0</v>
      </c>
      <c r="F20" s="245">
        <v>0</v>
      </c>
      <c r="G20" s="242">
        <f t="shared" si="1"/>
        <v>0</v>
      </c>
    </row>
    <row r="21" spans="1:7">
      <c r="A21" s="242" t="s">
        <v>396</v>
      </c>
      <c r="B21" s="242" t="s">
        <v>19</v>
      </c>
      <c r="C21" s="245">
        <v>0</v>
      </c>
      <c r="D21" s="245">
        <v>0</v>
      </c>
      <c r="E21" s="245">
        <v>0</v>
      </c>
      <c r="F21" s="245">
        <v>0</v>
      </c>
      <c r="G21" s="242">
        <f t="shared" si="1"/>
        <v>0</v>
      </c>
    </row>
    <row r="22" spans="1:7">
      <c r="A22" s="242" t="s">
        <v>397</v>
      </c>
    </row>
    <row r="23" spans="1:7">
      <c r="A23" s="242" t="s">
        <v>398</v>
      </c>
      <c r="B23" s="242" t="s">
        <v>22</v>
      </c>
      <c r="C23" s="245">
        <v>0</v>
      </c>
      <c r="D23" s="245">
        <v>0</v>
      </c>
      <c r="E23" s="245">
        <v>0</v>
      </c>
      <c r="F23" s="245">
        <v>0</v>
      </c>
      <c r="G23" s="242">
        <f t="shared" si="1"/>
        <v>0</v>
      </c>
    </row>
    <row r="24" spans="1:7">
      <c r="A24" s="242" t="s">
        <v>399</v>
      </c>
      <c r="B24" s="242" t="s">
        <v>22</v>
      </c>
      <c r="C24" s="245">
        <v>13</v>
      </c>
      <c r="D24" s="245">
        <v>0</v>
      </c>
      <c r="E24" s="245">
        <v>0</v>
      </c>
      <c r="F24" s="245">
        <v>0</v>
      </c>
      <c r="G24" s="242">
        <f t="shared" si="1"/>
        <v>13</v>
      </c>
    </row>
    <row r="25" spans="1:7">
      <c r="A25" s="242" t="s">
        <v>400</v>
      </c>
      <c r="B25" s="242" t="s">
        <v>22</v>
      </c>
      <c r="C25" s="245">
        <v>1</v>
      </c>
      <c r="D25" s="245">
        <v>0</v>
      </c>
      <c r="E25" s="245">
        <v>0</v>
      </c>
      <c r="F25" s="245">
        <v>0</v>
      </c>
      <c r="G25" s="242">
        <f t="shared" si="1"/>
        <v>1</v>
      </c>
    </row>
    <row r="26" spans="1:7">
      <c r="A26" s="242" t="s">
        <v>401</v>
      </c>
      <c r="B26" s="242" t="s">
        <v>22</v>
      </c>
      <c r="C26" s="245">
        <v>20</v>
      </c>
      <c r="D26" s="245">
        <v>0</v>
      </c>
      <c r="E26" s="245">
        <v>0</v>
      </c>
      <c r="F26" s="245">
        <v>0</v>
      </c>
      <c r="G26" s="242">
        <f t="shared" si="1"/>
        <v>20</v>
      </c>
    </row>
    <row r="27" spans="1:7">
      <c r="A27" s="242" t="s">
        <v>23</v>
      </c>
      <c r="B27" s="242" t="s">
        <v>23</v>
      </c>
      <c r="C27" s="245">
        <v>0</v>
      </c>
      <c r="D27" s="245">
        <v>0</v>
      </c>
      <c r="E27" s="245">
        <v>0</v>
      </c>
      <c r="F27" s="245">
        <v>0</v>
      </c>
      <c r="G27" s="242">
        <f t="shared" si="1"/>
        <v>0</v>
      </c>
    </row>
    <row r="28" spans="1:7">
      <c r="A28" s="242" t="s">
        <v>402</v>
      </c>
      <c r="B28" s="242" t="s">
        <v>22</v>
      </c>
      <c r="C28" s="245">
        <v>0</v>
      </c>
      <c r="D28" s="245">
        <v>0</v>
      </c>
      <c r="E28" s="245">
        <v>0</v>
      </c>
      <c r="F28" s="245">
        <v>0</v>
      </c>
      <c r="G28" s="242">
        <f t="shared" si="1"/>
        <v>0</v>
      </c>
    </row>
    <row r="29" spans="1:7">
      <c r="A29" s="242" t="s">
        <v>403</v>
      </c>
      <c r="B29" s="242" t="s">
        <v>22</v>
      </c>
      <c r="C29" s="245">
        <v>0</v>
      </c>
      <c r="D29" s="245">
        <v>0</v>
      </c>
      <c r="E29" s="245">
        <v>0</v>
      </c>
      <c r="F29" s="245">
        <v>0</v>
      </c>
      <c r="G29" s="242">
        <f t="shared" si="1"/>
        <v>0</v>
      </c>
    </row>
    <row r="30" spans="1:7">
      <c r="A30" s="242" t="s">
        <v>404</v>
      </c>
      <c r="B30" s="242" t="s">
        <v>22</v>
      </c>
      <c r="C30" s="245">
        <v>0</v>
      </c>
      <c r="D30" s="245">
        <v>0</v>
      </c>
      <c r="E30" s="245">
        <v>0</v>
      </c>
      <c r="F30" s="245">
        <v>0</v>
      </c>
      <c r="G30" s="242">
        <f t="shared" si="1"/>
        <v>0</v>
      </c>
    </row>
    <row r="31" spans="1:7">
      <c r="A31" s="242" t="s">
        <v>405</v>
      </c>
      <c r="B31" s="242" t="s">
        <v>22</v>
      </c>
      <c r="C31" s="245">
        <v>0</v>
      </c>
      <c r="D31" s="245">
        <v>0</v>
      </c>
      <c r="E31" s="245">
        <v>0</v>
      </c>
      <c r="F31" s="245">
        <v>0</v>
      </c>
      <c r="G31" s="242">
        <f t="shared" si="1"/>
        <v>0</v>
      </c>
    </row>
    <row r="32" spans="1:7">
      <c r="A32" s="242" t="s">
        <v>406</v>
      </c>
      <c r="B32" s="242" t="s">
        <v>22</v>
      </c>
      <c r="C32" s="245">
        <v>0</v>
      </c>
      <c r="D32" s="245">
        <v>0</v>
      </c>
      <c r="E32" s="245">
        <v>0</v>
      </c>
      <c r="F32" s="245">
        <v>0</v>
      </c>
      <c r="G32" s="242">
        <f t="shared" si="1"/>
        <v>0</v>
      </c>
    </row>
    <row r="33" spans="1:7">
      <c r="A33" s="242" t="s">
        <v>407</v>
      </c>
      <c r="B33" s="242" t="s">
        <v>22</v>
      </c>
      <c r="C33" s="245">
        <v>23</v>
      </c>
      <c r="D33" s="245">
        <v>0</v>
      </c>
      <c r="E33" s="245">
        <v>0</v>
      </c>
      <c r="F33" s="245">
        <v>0</v>
      </c>
      <c r="G33" s="242">
        <f t="shared" si="1"/>
        <v>23</v>
      </c>
    </row>
    <row r="34" spans="1:7">
      <c r="A34" s="242" t="s">
        <v>408</v>
      </c>
      <c r="B34" s="242" t="s">
        <v>22</v>
      </c>
      <c r="C34" s="245">
        <v>1</v>
      </c>
      <c r="D34" s="245">
        <v>0</v>
      </c>
      <c r="E34" s="245">
        <v>0</v>
      </c>
      <c r="F34" s="245">
        <v>0</v>
      </c>
      <c r="G34" s="242">
        <f t="shared" si="1"/>
        <v>1</v>
      </c>
    </row>
    <row r="35" spans="1:7">
      <c r="A35" s="242" t="s">
        <v>409</v>
      </c>
      <c r="B35" s="242" t="s">
        <v>35</v>
      </c>
      <c r="C35" s="245">
        <v>17</v>
      </c>
      <c r="D35" s="245">
        <v>0</v>
      </c>
      <c r="E35" s="245">
        <v>4</v>
      </c>
      <c r="F35" s="245">
        <v>0</v>
      </c>
      <c r="G35" s="242">
        <f t="shared" si="1"/>
        <v>21</v>
      </c>
    </row>
    <row r="36" spans="1:7">
      <c r="A36" s="242" t="s">
        <v>410</v>
      </c>
      <c r="B36" s="242" t="s">
        <v>22</v>
      </c>
      <c r="C36" s="245">
        <v>0</v>
      </c>
      <c r="D36" s="245">
        <v>0</v>
      </c>
      <c r="E36" s="245">
        <v>0</v>
      </c>
      <c r="F36" s="245">
        <v>0</v>
      </c>
      <c r="G36" s="242">
        <f t="shared" si="1"/>
        <v>0</v>
      </c>
    </row>
    <row r="37" spans="1:7">
      <c r="A37" s="242" t="s">
        <v>411</v>
      </c>
    </row>
    <row r="38" spans="1:7">
      <c r="A38" s="242" t="s">
        <v>412</v>
      </c>
      <c r="B38" s="242" t="s">
        <v>34</v>
      </c>
      <c r="C38" s="245">
        <v>0</v>
      </c>
      <c r="D38" s="245">
        <v>0</v>
      </c>
      <c r="E38" s="245">
        <v>0</v>
      </c>
      <c r="F38" s="245">
        <v>0</v>
      </c>
      <c r="G38" s="242">
        <f t="shared" si="1"/>
        <v>0</v>
      </c>
    </row>
    <row r="39" spans="1:7">
      <c r="A39" s="242" t="s">
        <v>413</v>
      </c>
      <c r="B39" s="242" t="s">
        <v>34</v>
      </c>
      <c r="C39" s="245">
        <v>0</v>
      </c>
      <c r="D39" s="245">
        <v>0</v>
      </c>
      <c r="E39" s="245">
        <v>0</v>
      </c>
      <c r="F39" s="245">
        <v>0</v>
      </c>
      <c r="G39" s="242">
        <f t="shared" si="1"/>
        <v>0</v>
      </c>
    </row>
    <row r="40" spans="1:7">
      <c r="A40" s="242" t="s">
        <v>414</v>
      </c>
      <c r="B40" s="242" t="s">
        <v>34</v>
      </c>
      <c r="C40" s="245">
        <v>0</v>
      </c>
      <c r="D40" s="245">
        <v>0</v>
      </c>
      <c r="E40" s="245">
        <v>0</v>
      </c>
      <c r="F40" s="245">
        <v>0</v>
      </c>
      <c r="G40" s="242">
        <f t="shared" si="1"/>
        <v>0</v>
      </c>
    </row>
    <row r="41" spans="1:7">
      <c r="A41" s="242" t="s">
        <v>415</v>
      </c>
      <c r="B41" s="242" t="s">
        <v>34</v>
      </c>
      <c r="C41" s="245">
        <v>2</v>
      </c>
      <c r="D41" s="245">
        <v>0</v>
      </c>
      <c r="E41" s="245">
        <v>0</v>
      </c>
      <c r="F41" s="245">
        <v>0</v>
      </c>
      <c r="G41" s="242">
        <f t="shared" si="1"/>
        <v>2</v>
      </c>
    </row>
    <row r="42" spans="1:7">
      <c r="A42" s="242" t="s">
        <v>416</v>
      </c>
      <c r="B42" s="242" t="s">
        <v>14</v>
      </c>
      <c r="C42" s="245">
        <v>78</v>
      </c>
      <c r="D42" s="245">
        <v>0</v>
      </c>
      <c r="E42" s="245">
        <v>0</v>
      </c>
      <c r="F42" s="245">
        <v>0</v>
      </c>
      <c r="G42" s="242">
        <f t="shared" si="1"/>
        <v>78</v>
      </c>
    </row>
    <row r="43" spans="1:7">
      <c r="A43" s="242" t="s">
        <v>417</v>
      </c>
      <c r="B43" s="242" t="s">
        <v>34</v>
      </c>
      <c r="C43" s="245">
        <v>0</v>
      </c>
      <c r="D43" s="245">
        <v>0</v>
      </c>
      <c r="E43" s="245">
        <v>0</v>
      </c>
      <c r="F43" s="245">
        <v>0</v>
      </c>
      <c r="G43" s="242">
        <f t="shared" si="1"/>
        <v>0</v>
      </c>
    </row>
    <row r="44" spans="1:7">
      <c r="A44" s="242" t="s">
        <v>418</v>
      </c>
      <c r="B44" s="242" t="s">
        <v>34</v>
      </c>
      <c r="C44" s="245">
        <v>0</v>
      </c>
      <c r="D44" s="245">
        <v>0</v>
      </c>
      <c r="E44" s="245">
        <v>0</v>
      </c>
      <c r="F44" s="245">
        <v>0</v>
      </c>
      <c r="G44" s="242">
        <f t="shared" si="1"/>
        <v>0</v>
      </c>
    </row>
    <row r="45" spans="1:7">
      <c r="A45" s="242" t="s">
        <v>419</v>
      </c>
      <c r="B45" s="242" t="s">
        <v>34</v>
      </c>
      <c r="C45" s="245">
        <v>23</v>
      </c>
      <c r="D45" s="245">
        <v>0</v>
      </c>
      <c r="E45" s="245">
        <v>0</v>
      </c>
      <c r="F45" s="245">
        <v>0</v>
      </c>
      <c r="G45" s="242">
        <f t="shared" si="1"/>
        <v>23</v>
      </c>
    </row>
    <row r="46" spans="1:7">
      <c r="A46" s="242" t="s">
        <v>420</v>
      </c>
      <c r="B46" s="242" t="s">
        <v>34</v>
      </c>
      <c r="C46" s="245">
        <v>0</v>
      </c>
      <c r="D46" s="245">
        <v>0</v>
      </c>
      <c r="E46" s="245">
        <v>0</v>
      </c>
      <c r="F46" s="245">
        <v>0</v>
      </c>
      <c r="G46" s="242">
        <f t="shared" si="1"/>
        <v>0</v>
      </c>
    </row>
    <row r="47" spans="1:7">
      <c r="A47" s="242" t="s">
        <v>421</v>
      </c>
      <c r="B47" s="242" t="s">
        <v>25</v>
      </c>
      <c r="C47" s="245">
        <v>0</v>
      </c>
      <c r="D47" s="245">
        <v>0</v>
      </c>
      <c r="E47" s="245">
        <v>0</v>
      </c>
      <c r="F47" s="245">
        <v>0</v>
      </c>
      <c r="G47" s="242">
        <f t="shared" si="1"/>
        <v>0</v>
      </c>
    </row>
    <row r="48" spans="1:7">
      <c r="A48" s="242" t="s">
        <v>422</v>
      </c>
      <c r="B48" s="242" t="s">
        <v>34</v>
      </c>
      <c r="C48" s="245">
        <v>0</v>
      </c>
      <c r="D48" s="245">
        <v>0</v>
      </c>
      <c r="E48" s="245">
        <v>0</v>
      </c>
      <c r="F48" s="245">
        <v>0</v>
      </c>
      <c r="G48" s="242">
        <f t="shared" si="1"/>
        <v>0</v>
      </c>
    </row>
    <row r="49" spans="1:7">
      <c r="A49" s="242" t="s">
        <v>423</v>
      </c>
      <c r="B49" s="242" t="s">
        <v>34</v>
      </c>
      <c r="C49" s="245">
        <v>62</v>
      </c>
      <c r="D49" s="245">
        <v>0</v>
      </c>
      <c r="E49" s="245">
        <v>0</v>
      </c>
      <c r="F49" s="245">
        <v>0</v>
      </c>
      <c r="G49" s="242">
        <f t="shared" si="1"/>
        <v>62</v>
      </c>
    </row>
    <row r="50" spans="1:7">
      <c r="A50" s="242" t="s">
        <v>424</v>
      </c>
      <c r="B50" s="242" t="s">
        <v>34</v>
      </c>
      <c r="C50" s="245">
        <v>23</v>
      </c>
      <c r="D50" s="245">
        <v>0</v>
      </c>
      <c r="E50" s="245">
        <v>0</v>
      </c>
      <c r="F50" s="245">
        <v>0</v>
      </c>
      <c r="G50" s="242">
        <f t="shared" si="1"/>
        <v>23</v>
      </c>
    </row>
    <row r="51" spans="1:7">
      <c r="A51" s="242" t="s">
        <v>425</v>
      </c>
      <c r="B51" s="242" t="s">
        <v>34</v>
      </c>
      <c r="C51" s="242">
        <v>0</v>
      </c>
      <c r="D51" s="242">
        <v>0</v>
      </c>
      <c r="E51" s="242">
        <v>0</v>
      </c>
      <c r="F51" s="242">
        <v>0</v>
      </c>
      <c r="G51" s="242">
        <f t="shared" si="1"/>
        <v>0</v>
      </c>
    </row>
    <row r="52" spans="1:7">
      <c r="A52" s="242" t="s">
        <v>426</v>
      </c>
      <c r="B52" s="242" t="s">
        <v>34</v>
      </c>
      <c r="C52" s="245">
        <v>0</v>
      </c>
      <c r="D52" s="245">
        <v>0</v>
      </c>
      <c r="E52" s="245">
        <v>0</v>
      </c>
      <c r="F52" s="245">
        <v>0</v>
      </c>
      <c r="G52" s="242">
        <f t="shared" si="1"/>
        <v>0</v>
      </c>
    </row>
    <row r="53" spans="1:7">
      <c r="A53" s="242" t="s">
        <v>427</v>
      </c>
      <c r="B53" s="242" t="s">
        <v>34</v>
      </c>
      <c r="C53" s="245">
        <v>0</v>
      </c>
      <c r="D53" s="245">
        <v>0</v>
      </c>
      <c r="E53" s="245">
        <v>0</v>
      </c>
      <c r="F53" s="245">
        <v>0</v>
      </c>
      <c r="G53" s="242">
        <f t="shared" si="1"/>
        <v>0</v>
      </c>
    </row>
    <row r="54" spans="1:7">
      <c r="A54" s="242" t="s">
        <v>428</v>
      </c>
      <c r="B54" s="242" t="s">
        <v>34</v>
      </c>
      <c r="C54" s="245">
        <v>0</v>
      </c>
      <c r="D54" s="245">
        <v>0</v>
      </c>
      <c r="E54" s="245">
        <v>0</v>
      </c>
      <c r="F54" s="245">
        <v>0</v>
      </c>
      <c r="G54" s="242">
        <f t="shared" si="1"/>
        <v>0</v>
      </c>
    </row>
    <row r="55" spans="1:7">
      <c r="A55" s="242" t="s">
        <v>429</v>
      </c>
    </row>
    <row r="56" spans="1:7">
      <c r="A56" s="242" t="s">
        <v>60</v>
      </c>
      <c r="B56" s="242" t="s">
        <v>12</v>
      </c>
      <c r="C56" s="245">
        <v>0</v>
      </c>
      <c r="D56" s="245">
        <v>0</v>
      </c>
      <c r="E56" s="245">
        <v>0</v>
      </c>
      <c r="F56" s="245">
        <v>0</v>
      </c>
      <c r="G56" s="242">
        <f t="shared" si="1"/>
        <v>0</v>
      </c>
    </row>
    <row r="57" spans="1:7">
      <c r="A57" s="242" t="s">
        <v>430</v>
      </c>
      <c r="B57" s="242" t="s">
        <v>12</v>
      </c>
      <c r="C57" s="245">
        <v>0</v>
      </c>
      <c r="D57" s="245">
        <v>0</v>
      </c>
      <c r="E57" s="245">
        <v>0</v>
      </c>
      <c r="F57" s="245">
        <v>0</v>
      </c>
      <c r="G57" s="242">
        <f t="shared" si="1"/>
        <v>0</v>
      </c>
    </row>
    <row r="58" spans="1:7">
      <c r="A58" s="242" t="s">
        <v>431</v>
      </c>
      <c r="B58" s="242" t="s">
        <v>12</v>
      </c>
      <c r="C58" s="245">
        <v>0</v>
      </c>
      <c r="D58" s="245">
        <v>0</v>
      </c>
      <c r="E58" s="245">
        <v>0</v>
      </c>
      <c r="F58" s="245">
        <v>0</v>
      </c>
      <c r="G58" s="242">
        <f t="shared" si="1"/>
        <v>0</v>
      </c>
    </row>
    <row r="59" spans="1:7">
      <c r="A59" s="242" t="s">
        <v>432</v>
      </c>
      <c r="B59" s="242" t="s">
        <v>12</v>
      </c>
      <c r="C59" s="245">
        <v>0</v>
      </c>
      <c r="D59" s="245">
        <v>0</v>
      </c>
      <c r="E59" s="245">
        <v>0</v>
      </c>
      <c r="F59" s="245">
        <v>0</v>
      </c>
      <c r="G59" s="242">
        <f t="shared" si="1"/>
        <v>0</v>
      </c>
    </row>
    <row r="60" spans="1:7">
      <c r="A60" s="242" t="s">
        <v>433</v>
      </c>
      <c r="B60" s="242" t="s">
        <v>12</v>
      </c>
      <c r="C60" s="245">
        <v>0</v>
      </c>
      <c r="D60" s="245">
        <v>0</v>
      </c>
      <c r="E60" s="245">
        <v>0</v>
      </c>
      <c r="F60" s="245">
        <v>0</v>
      </c>
      <c r="G60" s="242">
        <f t="shared" si="1"/>
        <v>0</v>
      </c>
    </row>
    <row r="61" spans="1:7">
      <c r="A61" s="242" t="s">
        <v>434</v>
      </c>
      <c r="B61" s="242" t="s">
        <v>12</v>
      </c>
      <c r="C61" s="245">
        <v>0</v>
      </c>
      <c r="D61" s="245">
        <v>0</v>
      </c>
      <c r="E61" s="245">
        <v>0</v>
      </c>
      <c r="F61" s="245">
        <v>0</v>
      </c>
      <c r="G61" s="242">
        <f t="shared" si="1"/>
        <v>0</v>
      </c>
    </row>
    <row r="62" spans="1:7">
      <c r="A62" s="242" t="s">
        <v>71</v>
      </c>
      <c r="B62" s="242" t="s">
        <v>20</v>
      </c>
      <c r="C62" s="245">
        <v>0</v>
      </c>
      <c r="D62" s="245">
        <v>0</v>
      </c>
      <c r="E62" s="245">
        <v>0</v>
      </c>
      <c r="F62" s="245">
        <v>0</v>
      </c>
      <c r="G62" s="242">
        <f t="shared" si="1"/>
        <v>0</v>
      </c>
    </row>
    <row r="63" spans="1:7">
      <c r="A63" s="242" t="s">
        <v>37</v>
      </c>
      <c r="B63" s="242" t="s">
        <v>37</v>
      </c>
      <c r="C63" s="245">
        <v>0</v>
      </c>
      <c r="D63" s="245">
        <v>0</v>
      </c>
      <c r="E63" s="245">
        <v>0</v>
      </c>
      <c r="F63" s="245">
        <v>0</v>
      </c>
      <c r="G63" s="242">
        <f t="shared" si="1"/>
        <v>0</v>
      </c>
    </row>
    <row r="64" spans="1:7">
      <c r="A64" s="242" t="s">
        <v>435</v>
      </c>
      <c r="B64" s="242" t="s">
        <v>37</v>
      </c>
      <c r="C64" s="245">
        <v>0</v>
      </c>
      <c r="D64" s="245">
        <v>0</v>
      </c>
      <c r="E64" s="245">
        <v>0</v>
      </c>
      <c r="F64" s="245">
        <v>0</v>
      </c>
      <c r="G64" s="242">
        <f t="shared" si="1"/>
        <v>0</v>
      </c>
    </row>
    <row r="65" spans="1:7">
      <c r="A65" s="242" t="s">
        <v>436</v>
      </c>
      <c r="B65" s="242" t="s">
        <v>37</v>
      </c>
      <c r="C65" s="245">
        <v>0</v>
      </c>
      <c r="D65" s="245">
        <v>0</v>
      </c>
      <c r="E65" s="245">
        <v>0</v>
      </c>
      <c r="F65" s="245">
        <v>0</v>
      </c>
      <c r="G65" s="242">
        <f t="shared" si="1"/>
        <v>0</v>
      </c>
    </row>
    <row r="66" spans="1:7">
      <c r="A66" s="242" t="s">
        <v>437</v>
      </c>
      <c r="B66" s="242" t="s">
        <v>12</v>
      </c>
      <c r="C66" s="245">
        <v>0</v>
      </c>
      <c r="D66" s="245">
        <v>0</v>
      </c>
      <c r="E66" s="245">
        <v>0</v>
      </c>
      <c r="F66" s="245">
        <v>0</v>
      </c>
      <c r="G66" s="242">
        <f t="shared" si="1"/>
        <v>0</v>
      </c>
    </row>
    <row r="67" spans="1:7">
      <c r="A67" s="242" t="s">
        <v>438</v>
      </c>
      <c r="B67" s="242" t="s">
        <v>12</v>
      </c>
      <c r="C67" s="245">
        <v>0</v>
      </c>
      <c r="D67" s="245">
        <v>0</v>
      </c>
      <c r="E67" s="245">
        <v>0</v>
      </c>
      <c r="F67" s="245">
        <v>0</v>
      </c>
      <c r="G67" s="242">
        <f t="shared" si="1"/>
        <v>0</v>
      </c>
    </row>
    <row r="68" spans="1:7">
      <c r="A68" s="242" t="s">
        <v>439</v>
      </c>
    </row>
    <row r="69" spans="1:7">
      <c r="A69" s="242" t="s">
        <v>13</v>
      </c>
      <c r="B69" s="242" t="s">
        <v>13</v>
      </c>
      <c r="C69" s="245">
        <v>0</v>
      </c>
      <c r="D69" s="245">
        <v>0</v>
      </c>
      <c r="E69" s="245">
        <v>0</v>
      </c>
      <c r="F69" s="245">
        <v>0</v>
      </c>
      <c r="G69" s="242">
        <f t="shared" si="1"/>
        <v>0</v>
      </c>
    </row>
    <row r="70" spans="1:7">
      <c r="A70" s="242" t="s">
        <v>440</v>
      </c>
      <c r="B70" s="242" t="s">
        <v>18</v>
      </c>
      <c r="C70" s="245">
        <v>0</v>
      </c>
      <c r="D70" s="245">
        <v>0</v>
      </c>
      <c r="E70" s="245">
        <v>0</v>
      </c>
      <c r="F70" s="245">
        <v>0</v>
      </c>
      <c r="G70" s="242">
        <f t="shared" si="1"/>
        <v>0</v>
      </c>
    </row>
    <row r="71" spans="1:7">
      <c r="A71" s="242" t="s">
        <v>441</v>
      </c>
      <c r="B71" s="242" t="s">
        <v>18</v>
      </c>
      <c r="C71" s="245">
        <v>0</v>
      </c>
      <c r="D71" s="245">
        <v>0</v>
      </c>
      <c r="E71" s="245">
        <v>0</v>
      </c>
      <c r="F71" s="245">
        <v>0</v>
      </c>
      <c r="G71" s="242">
        <f t="shared" si="1"/>
        <v>0</v>
      </c>
    </row>
    <row r="72" spans="1:7">
      <c r="A72" s="242" t="s">
        <v>442</v>
      </c>
      <c r="B72" s="242" t="s">
        <v>18</v>
      </c>
      <c r="C72" s="245">
        <v>0</v>
      </c>
      <c r="D72" s="245">
        <v>0</v>
      </c>
      <c r="E72" s="245">
        <v>0</v>
      </c>
      <c r="F72" s="245">
        <v>0</v>
      </c>
      <c r="G72" s="242">
        <f t="shared" ref="G72:G109" si="2">SUM(C72:F72)</f>
        <v>0</v>
      </c>
    </row>
    <row r="73" spans="1:7">
      <c r="A73" s="242" t="s">
        <v>443</v>
      </c>
      <c r="B73" s="242" t="s">
        <v>18</v>
      </c>
      <c r="C73" s="245">
        <v>0</v>
      </c>
      <c r="D73" s="245">
        <v>0</v>
      </c>
      <c r="E73" s="245">
        <v>0</v>
      </c>
      <c r="F73" s="245">
        <v>0</v>
      </c>
      <c r="G73" s="242">
        <f t="shared" si="2"/>
        <v>0</v>
      </c>
    </row>
    <row r="74" spans="1:7">
      <c r="A74" s="242" t="s">
        <v>444</v>
      </c>
      <c r="B74" s="242" t="s">
        <v>18</v>
      </c>
      <c r="C74" s="245">
        <v>0</v>
      </c>
      <c r="D74" s="245">
        <v>0</v>
      </c>
      <c r="E74" s="245">
        <v>0</v>
      </c>
      <c r="F74" s="245">
        <v>0</v>
      </c>
      <c r="G74" s="242">
        <f t="shared" si="2"/>
        <v>0</v>
      </c>
    </row>
    <row r="75" spans="1:7">
      <c r="A75" s="242" t="s">
        <v>445</v>
      </c>
      <c r="B75" s="242" t="s">
        <v>18</v>
      </c>
      <c r="C75" s="245">
        <v>0</v>
      </c>
      <c r="D75" s="245">
        <v>0</v>
      </c>
      <c r="E75" s="245">
        <v>0</v>
      </c>
      <c r="F75" s="245">
        <v>0</v>
      </c>
      <c r="G75" s="242">
        <f t="shared" si="2"/>
        <v>0</v>
      </c>
    </row>
    <row r="76" spans="1:7">
      <c r="A76" s="242" t="s">
        <v>446</v>
      </c>
      <c r="B76" s="242" t="s">
        <v>18</v>
      </c>
      <c r="C76" s="245">
        <v>0</v>
      </c>
      <c r="D76" s="245">
        <v>0</v>
      </c>
      <c r="E76" s="245">
        <v>0</v>
      </c>
      <c r="F76" s="245">
        <v>0</v>
      </c>
      <c r="G76" s="242">
        <f t="shared" si="2"/>
        <v>0</v>
      </c>
    </row>
    <row r="77" spans="1:7">
      <c r="A77" s="242" t="s">
        <v>447</v>
      </c>
      <c r="B77" s="242" t="s">
        <v>18</v>
      </c>
      <c r="C77" s="245">
        <v>0</v>
      </c>
      <c r="D77" s="245">
        <v>0</v>
      </c>
      <c r="E77" s="245">
        <v>0</v>
      </c>
      <c r="F77" s="245">
        <v>0</v>
      </c>
      <c r="G77" s="242">
        <f t="shared" si="2"/>
        <v>0</v>
      </c>
    </row>
    <row r="78" spans="1:7">
      <c r="A78" s="242" t="s">
        <v>448</v>
      </c>
      <c r="B78" s="242" t="s">
        <v>18</v>
      </c>
      <c r="C78" s="245">
        <v>0</v>
      </c>
      <c r="D78" s="245">
        <v>0</v>
      </c>
      <c r="E78" s="245">
        <v>0</v>
      </c>
      <c r="F78" s="245">
        <v>0</v>
      </c>
      <c r="G78" s="242">
        <f t="shared" si="2"/>
        <v>0</v>
      </c>
    </row>
    <row r="79" spans="1:7">
      <c r="A79" s="242" t="s">
        <v>449</v>
      </c>
      <c r="B79" s="242" t="s">
        <v>18</v>
      </c>
      <c r="C79" s="245">
        <v>0</v>
      </c>
      <c r="D79" s="245">
        <v>0</v>
      </c>
      <c r="E79" s="245">
        <v>0</v>
      </c>
      <c r="F79" s="245">
        <v>0</v>
      </c>
      <c r="G79" s="242">
        <f t="shared" si="2"/>
        <v>0</v>
      </c>
    </row>
    <row r="80" spans="1:7">
      <c r="A80" s="242" t="s">
        <v>450</v>
      </c>
      <c r="B80" s="242" t="s">
        <v>18</v>
      </c>
      <c r="C80" s="245">
        <v>0</v>
      </c>
      <c r="D80" s="245">
        <v>0</v>
      </c>
      <c r="E80" s="245">
        <v>0</v>
      </c>
      <c r="F80" s="245">
        <v>0</v>
      </c>
      <c r="G80" s="242">
        <f t="shared" si="2"/>
        <v>0</v>
      </c>
    </row>
    <row r="81" spans="1:7">
      <c r="A81" s="242" t="s">
        <v>451</v>
      </c>
      <c r="B81" s="242" t="s">
        <v>18</v>
      </c>
      <c r="C81" s="245">
        <v>0</v>
      </c>
      <c r="D81" s="245">
        <v>0</v>
      </c>
      <c r="E81" s="245">
        <v>0</v>
      </c>
      <c r="F81" s="245">
        <v>0</v>
      </c>
      <c r="G81" s="242">
        <f t="shared" si="2"/>
        <v>0</v>
      </c>
    </row>
    <row r="82" spans="1:7">
      <c r="A82" s="242" t="s">
        <v>21</v>
      </c>
      <c r="B82" s="242" t="s">
        <v>21</v>
      </c>
      <c r="C82" s="245">
        <v>0</v>
      </c>
      <c r="D82" s="245">
        <v>0</v>
      </c>
      <c r="E82" s="245">
        <v>0</v>
      </c>
      <c r="F82" s="245">
        <v>0</v>
      </c>
      <c r="G82" s="242">
        <f t="shared" si="2"/>
        <v>0</v>
      </c>
    </row>
    <row r="83" spans="1:7">
      <c r="A83" s="242" t="s">
        <v>72</v>
      </c>
      <c r="B83" s="242" t="s">
        <v>13</v>
      </c>
      <c r="C83" s="245">
        <v>0</v>
      </c>
      <c r="D83" s="245">
        <v>0</v>
      </c>
      <c r="E83" s="245">
        <v>0</v>
      </c>
      <c r="F83" s="245">
        <v>0</v>
      </c>
      <c r="G83" s="242">
        <f t="shared" si="2"/>
        <v>0</v>
      </c>
    </row>
    <row r="84" spans="1:7">
      <c r="A84" s="242" t="s">
        <v>452</v>
      </c>
    </row>
    <row r="85" spans="1:7">
      <c r="A85" s="242" t="s">
        <v>16</v>
      </c>
      <c r="B85" s="242" t="s">
        <v>16</v>
      </c>
      <c r="C85" s="245">
        <v>0</v>
      </c>
      <c r="D85" s="245">
        <v>0</v>
      </c>
      <c r="E85" s="245">
        <v>0</v>
      </c>
      <c r="F85" s="245">
        <v>0</v>
      </c>
      <c r="G85" s="242">
        <f t="shared" si="2"/>
        <v>0</v>
      </c>
    </row>
    <row r="86" spans="1:7">
      <c r="A86" s="242" t="s">
        <v>453</v>
      </c>
      <c r="B86" s="242" t="s">
        <v>16</v>
      </c>
      <c r="C86" s="245">
        <v>0</v>
      </c>
      <c r="D86" s="245">
        <v>0</v>
      </c>
      <c r="E86" s="245">
        <v>0</v>
      </c>
      <c r="F86" s="245">
        <v>0</v>
      </c>
      <c r="G86" s="242">
        <f t="shared" si="2"/>
        <v>0</v>
      </c>
    </row>
    <row r="87" spans="1:7">
      <c r="A87" s="242" t="s">
        <v>27</v>
      </c>
      <c r="B87" s="242" t="s">
        <v>27</v>
      </c>
      <c r="C87" s="245">
        <v>0</v>
      </c>
      <c r="D87" s="245">
        <v>0</v>
      </c>
      <c r="E87" s="245">
        <v>0</v>
      </c>
      <c r="F87" s="245">
        <v>0</v>
      </c>
      <c r="G87" s="242">
        <f t="shared" si="2"/>
        <v>0</v>
      </c>
    </row>
    <row r="88" spans="1:7">
      <c r="A88" s="242" t="s">
        <v>454</v>
      </c>
      <c r="B88" s="242" t="s">
        <v>27</v>
      </c>
      <c r="C88" s="245">
        <v>0</v>
      </c>
      <c r="D88" s="245">
        <v>0</v>
      </c>
      <c r="E88" s="245">
        <v>0</v>
      </c>
      <c r="F88" s="245">
        <v>0</v>
      </c>
      <c r="G88" s="242">
        <f t="shared" si="2"/>
        <v>0</v>
      </c>
    </row>
    <row r="89" spans="1:7">
      <c r="A89" s="242" t="s">
        <v>455</v>
      </c>
      <c r="B89" s="242" t="s">
        <v>27</v>
      </c>
      <c r="C89" s="245">
        <v>0</v>
      </c>
      <c r="D89" s="245">
        <v>0</v>
      </c>
      <c r="E89" s="245">
        <v>0</v>
      </c>
      <c r="F89" s="245">
        <v>0</v>
      </c>
      <c r="G89" s="242">
        <f t="shared" si="2"/>
        <v>0</v>
      </c>
    </row>
    <row r="90" spans="1:7">
      <c r="A90" s="242" t="s">
        <v>456</v>
      </c>
      <c r="B90" s="242" t="s">
        <v>27</v>
      </c>
      <c r="C90" s="245">
        <v>0</v>
      </c>
      <c r="D90" s="245">
        <v>0</v>
      </c>
      <c r="E90" s="245">
        <v>0</v>
      </c>
      <c r="F90" s="245">
        <v>0</v>
      </c>
      <c r="G90" s="242">
        <f t="shared" si="2"/>
        <v>0</v>
      </c>
    </row>
    <row r="91" spans="1:7">
      <c r="A91" s="242" t="s">
        <v>457</v>
      </c>
      <c r="B91" s="242" t="s">
        <v>27</v>
      </c>
      <c r="C91" s="245">
        <v>0</v>
      </c>
      <c r="D91" s="245">
        <v>0</v>
      </c>
      <c r="E91" s="245">
        <v>0</v>
      </c>
      <c r="F91" s="245">
        <v>0</v>
      </c>
      <c r="G91" s="242">
        <f t="shared" si="2"/>
        <v>0</v>
      </c>
    </row>
    <row r="92" spans="1:7">
      <c r="A92" s="242" t="s">
        <v>28</v>
      </c>
      <c r="B92" s="242" t="s">
        <v>28</v>
      </c>
      <c r="C92" s="245">
        <v>0</v>
      </c>
      <c r="D92" s="245">
        <v>0</v>
      </c>
      <c r="E92" s="245">
        <v>0</v>
      </c>
      <c r="F92" s="245">
        <v>0</v>
      </c>
      <c r="G92" s="242">
        <f t="shared" si="2"/>
        <v>0</v>
      </c>
    </row>
    <row r="93" spans="1:7">
      <c r="A93" s="242" t="s">
        <v>29</v>
      </c>
      <c r="B93" s="242" t="s">
        <v>29</v>
      </c>
      <c r="C93" s="245">
        <v>0</v>
      </c>
      <c r="D93" s="245">
        <v>0</v>
      </c>
      <c r="E93" s="245">
        <v>0</v>
      </c>
      <c r="F93" s="245">
        <v>0</v>
      </c>
      <c r="G93" s="242">
        <f t="shared" si="2"/>
        <v>0</v>
      </c>
    </row>
    <row r="94" spans="1:7">
      <c r="A94" s="242" t="s">
        <v>32</v>
      </c>
      <c r="B94" s="242" t="s">
        <v>32</v>
      </c>
      <c r="C94" s="245">
        <v>0</v>
      </c>
      <c r="D94" s="245">
        <v>0</v>
      </c>
      <c r="E94" s="245">
        <v>0</v>
      </c>
      <c r="F94" s="245">
        <v>0</v>
      </c>
      <c r="G94" s="242">
        <f t="shared" si="2"/>
        <v>0</v>
      </c>
    </row>
    <row r="95" spans="1:7">
      <c r="A95" s="242" t="s">
        <v>458</v>
      </c>
      <c r="B95" s="242" t="s">
        <v>31</v>
      </c>
      <c r="C95" s="245">
        <v>0</v>
      </c>
      <c r="D95" s="245">
        <v>0</v>
      </c>
      <c r="E95" s="245">
        <v>0</v>
      </c>
      <c r="F95" s="245">
        <v>0</v>
      </c>
      <c r="G95" s="242">
        <f t="shared" si="2"/>
        <v>0</v>
      </c>
    </row>
    <row r="96" spans="1:7">
      <c r="A96" s="242" t="s">
        <v>93</v>
      </c>
      <c r="B96" s="242" t="s">
        <v>36</v>
      </c>
      <c r="C96" s="245">
        <v>0</v>
      </c>
      <c r="D96" s="245">
        <v>0</v>
      </c>
      <c r="E96" s="245">
        <v>0</v>
      </c>
      <c r="F96" s="245">
        <v>0</v>
      </c>
      <c r="G96" s="242">
        <f t="shared" si="2"/>
        <v>0</v>
      </c>
    </row>
    <row r="97" spans="1:7">
      <c r="A97" s="242" t="s">
        <v>459</v>
      </c>
      <c r="B97" s="242" t="s">
        <v>31</v>
      </c>
      <c r="C97" s="245">
        <v>0</v>
      </c>
      <c r="D97" s="245">
        <v>0</v>
      </c>
      <c r="E97" s="245">
        <v>0</v>
      </c>
      <c r="F97" s="245">
        <v>0</v>
      </c>
      <c r="G97" s="242">
        <f t="shared" si="2"/>
        <v>0</v>
      </c>
    </row>
    <row r="98" spans="1:7">
      <c r="A98" s="242" t="s">
        <v>31</v>
      </c>
      <c r="B98" s="242" t="s">
        <v>31</v>
      </c>
      <c r="C98" s="245">
        <v>0</v>
      </c>
      <c r="D98" s="245">
        <v>0</v>
      </c>
      <c r="E98" s="245">
        <v>0</v>
      </c>
      <c r="F98" s="245">
        <v>0</v>
      </c>
      <c r="G98" s="242">
        <f t="shared" si="2"/>
        <v>0</v>
      </c>
    </row>
    <row r="99" spans="1:7">
      <c r="A99" s="242" t="s">
        <v>460</v>
      </c>
    </row>
    <row r="100" spans="1:7">
      <c r="A100" s="242" t="s">
        <v>15</v>
      </c>
      <c r="B100" s="242" t="s">
        <v>15</v>
      </c>
      <c r="C100" s="245">
        <v>0</v>
      </c>
      <c r="D100" s="245">
        <v>0</v>
      </c>
      <c r="E100" s="245">
        <v>0</v>
      </c>
      <c r="F100" s="245">
        <v>0</v>
      </c>
      <c r="G100" s="242">
        <f t="shared" si="2"/>
        <v>0</v>
      </c>
    </row>
    <row r="101" spans="1:7">
      <c r="A101" s="242" t="s">
        <v>26</v>
      </c>
      <c r="B101" s="242" t="s">
        <v>26</v>
      </c>
      <c r="C101" s="245">
        <v>0</v>
      </c>
      <c r="D101" s="245">
        <v>0</v>
      </c>
      <c r="E101" s="245">
        <v>0</v>
      </c>
      <c r="F101" s="245">
        <v>0</v>
      </c>
      <c r="G101" s="242">
        <f t="shared" si="2"/>
        <v>0</v>
      </c>
    </row>
    <row r="102" spans="1:7">
      <c r="A102" s="242" t="s">
        <v>461</v>
      </c>
      <c r="B102" s="242" t="s">
        <v>33</v>
      </c>
      <c r="C102" s="245">
        <v>0</v>
      </c>
      <c r="D102" s="245">
        <v>0</v>
      </c>
      <c r="E102" s="245">
        <v>0</v>
      </c>
      <c r="F102" s="245">
        <v>0</v>
      </c>
      <c r="G102" s="242">
        <f t="shared" si="2"/>
        <v>0</v>
      </c>
    </row>
    <row r="103" spans="1:7">
      <c r="A103" s="242" t="s">
        <v>462</v>
      </c>
      <c r="B103" s="242" t="s">
        <v>33</v>
      </c>
      <c r="C103" s="245">
        <v>0</v>
      </c>
      <c r="D103" s="245">
        <v>0</v>
      </c>
      <c r="E103" s="245">
        <v>0</v>
      </c>
      <c r="F103" s="245">
        <v>0</v>
      </c>
      <c r="G103" s="242">
        <f t="shared" si="2"/>
        <v>0</v>
      </c>
    </row>
    <row r="104" spans="1:7">
      <c r="A104" s="242" t="s">
        <v>463</v>
      </c>
      <c r="B104" s="242" t="s">
        <v>33</v>
      </c>
      <c r="C104" s="245">
        <v>0</v>
      </c>
      <c r="D104" s="245">
        <v>0</v>
      </c>
      <c r="E104" s="245">
        <v>0</v>
      </c>
      <c r="F104" s="245">
        <v>0</v>
      </c>
      <c r="G104" s="242">
        <f t="shared" si="2"/>
        <v>0</v>
      </c>
    </row>
    <row r="105" spans="1:7">
      <c r="A105" s="242" t="s">
        <v>464</v>
      </c>
      <c r="B105" s="242" t="s">
        <v>33</v>
      </c>
      <c r="C105" s="245">
        <v>0</v>
      </c>
      <c r="D105" s="245">
        <v>0</v>
      </c>
      <c r="E105" s="245">
        <v>0</v>
      </c>
      <c r="F105" s="245">
        <v>0</v>
      </c>
      <c r="G105" s="242">
        <f t="shared" si="2"/>
        <v>0</v>
      </c>
    </row>
    <row r="106" spans="1:7">
      <c r="A106" s="242" t="s">
        <v>465</v>
      </c>
      <c r="B106" s="242" t="s">
        <v>33</v>
      </c>
      <c r="C106" s="245">
        <v>0</v>
      </c>
      <c r="D106" s="245">
        <v>0</v>
      </c>
      <c r="E106" s="245">
        <v>0</v>
      </c>
      <c r="F106" s="245">
        <v>0</v>
      </c>
      <c r="G106" s="242">
        <f t="shared" si="2"/>
        <v>0</v>
      </c>
    </row>
    <row r="107" spans="1:7">
      <c r="A107" s="242" t="s">
        <v>466</v>
      </c>
      <c r="B107" s="242" t="s">
        <v>33</v>
      </c>
      <c r="C107" s="245">
        <v>0</v>
      </c>
      <c r="D107" s="245">
        <v>0</v>
      </c>
      <c r="E107" s="245">
        <v>0</v>
      </c>
      <c r="F107" s="245">
        <v>0</v>
      </c>
      <c r="G107" s="242">
        <f t="shared" si="2"/>
        <v>0</v>
      </c>
    </row>
    <row r="108" spans="1:7">
      <c r="A108" s="242" t="s">
        <v>467</v>
      </c>
    </row>
    <row r="109" spans="1:7">
      <c r="A109" s="242" t="s">
        <v>45</v>
      </c>
      <c r="B109" s="242" t="s">
        <v>45</v>
      </c>
      <c r="C109" s="245">
        <v>0</v>
      </c>
      <c r="D109" s="245">
        <v>0</v>
      </c>
      <c r="E109" s="245">
        <v>0</v>
      </c>
      <c r="F109" s="245">
        <v>0</v>
      </c>
      <c r="G109" s="242">
        <f t="shared" si="2"/>
        <v>0</v>
      </c>
    </row>
    <row r="112" spans="1:7">
      <c r="A112" s="241"/>
      <c r="B112" s="241" t="s">
        <v>522</v>
      </c>
    </row>
    <row r="113" spans="1:7">
      <c r="A113" s="247"/>
      <c r="B113" s="247" t="s">
        <v>523</v>
      </c>
    </row>
    <row r="114" spans="1:7">
      <c r="A114" s="247"/>
      <c r="B114" s="247"/>
    </row>
    <row r="115" spans="1:7" ht="36.75" customHeight="1">
      <c r="C115" s="243" t="s">
        <v>11</v>
      </c>
      <c r="D115" s="243" t="s">
        <v>7</v>
      </c>
      <c r="E115" s="243" t="s">
        <v>8</v>
      </c>
      <c r="F115" s="243"/>
      <c r="G115" s="243"/>
    </row>
    <row r="116" spans="1:7">
      <c r="A116" s="244"/>
      <c r="B116" s="244"/>
      <c r="C116" s="243"/>
      <c r="D116" s="243"/>
      <c r="E116" s="243"/>
      <c r="F116" s="243"/>
      <c r="G116" s="243"/>
    </row>
    <row r="117" spans="1:7">
      <c r="A117" s="244"/>
      <c r="B117" s="243"/>
      <c r="C117" s="243"/>
      <c r="D117" s="243"/>
      <c r="E117" s="243"/>
      <c r="F117" s="243"/>
      <c r="G117" s="243"/>
    </row>
    <row r="118" spans="1:7" ht="15">
      <c r="A118" s="211" t="s">
        <v>472</v>
      </c>
      <c r="B118" s="244" t="s">
        <v>12</v>
      </c>
      <c r="C118" s="242">
        <f>C56+C57+C58+C59+C60+C61+C66+C67</f>
        <v>0</v>
      </c>
      <c r="D118" s="242">
        <f>E56+E57+E58+E59+E60+E61+E66+E67</f>
        <v>0</v>
      </c>
      <c r="E118" s="242">
        <f>F56+F57+F58+F59+F60+F61+F66+F67</f>
        <v>0</v>
      </c>
    </row>
    <row r="119" spans="1:7">
      <c r="B119" s="244" t="s">
        <v>13</v>
      </c>
      <c r="C119" s="242">
        <f>C69+C83</f>
        <v>0</v>
      </c>
      <c r="D119" s="242">
        <f>E69+E83</f>
        <v>0</v>
      </c>
      <c r="E119" s="242">
        <f>F69+F83</f>
        <v>0</v>
      </c>
    </row>
    <row r="120" spans="1:7">
      <c r="B120" s="244" t="s">
        <v>14</v>
      </c>
      <c r="C120" s="242">
        <f>C42</f>
        <v>78</v>
      </c>
      <c r="D120" s="242">
        <f>E42</f>
        <v>0</v>
      </c>
      <c r="E120" s="242">
        <f>F42</f>
        <v>0</v>
      </c>
    </row>
    <row r="121" spans="1:7">
      <c r="B121" s="244" t="s">
        <v>15</v>
      </c>
      <c r="C121" s="242">
        <f>C100</f>
        <v>0</v>
      </c>
      <c r="D121" s="242">
        <f>E100</f>
        <v>0</v>
      </c>
      <c r="E121" s="242">
        <f>F100</f>
        <v>0</v>
      </c>
    </row>
    <row r="122" spans="1:7">
      <c r="B122" s="244" t="s">
        <v>16</v>
      </c>
      <c r="C122" s="242">
        <f>C85+C86</f>
        <v>0</v>
      </c>
      <c r="D122" s="242">
        <f>E85+E86</f>
        <v>0</v>
      </c>
      <c r="E122" s="242">
        <f>F85+F86</f>
        <v>0</v>
      </c>
    </row>
    <row r="123" spans="1:7">
      <c r="B123" s="244" t="s">
        <v>17</v>
      </c>
      <c r="C123" s="242">
        <f>C10+C11+C12+C13</f>
        <v>0</v>
      </c>
      <c r="D123" s="242">
        <f>E10+E11+E12+E13</f>
        <v>0</v>
      </c>
      <c r="E123" s="242">
        <f>F10+F11+F12+F13</f>
        <v>0</v>
      </c>
    </row>
    <row r="124" spans="1:7">
      <c r="B124" s="244" t="s">
        <v>18</v>
      </c>
      <c r="C124" s="242">
        <f>C70+C71+C72+C73+C74+C75+C76+C77+C78+C79+C80+C81</f>
        <v>0</v>
      </c>
      <c r="D124" s="242">
        <f>E70+E71+E72+E73+E74+E75+E76+E77+E78+E79+E80+E81</f>
        <v>0</v>
      </c>
      <c r="E124" s="242">
        <f>F70+F71+F72+F73+F74+F75+F76+F77+F78+F79+F80+F81</f>
        <v>0</v>
      </c>
    </row>
    <row r="125" spans="1:7">
      <c r="B125" s="244" t="s">
        <v>19</v>
      </c>
      <c r="C125" s="242">
        <f>C18+C19+C20+C21</f>
        <v>0</v>
      </c>
      <c r="D125" s="242">
        <f>E18+E19+E20+E21</f>
        <v>0</v>
      </c>
      <c r="E125" s="242">
        <f>F18+F19+F20+F21</f>
        <v>0</v>
      </c>
    </row>
    <row r="126" spans="1:7">
      <c r="B126" s="244" t="s">
        <v>20</v>
      </c>
      <c r="C126" s="242">
        <f>C62</f>
        <v>0</v>
      </c>
      <c r="D126" s="242">
        <f>E62</f>
        <v>0</v>
      </c>
      <c r="E126" s="242">
        <f>F62</f>
        <v>0</v>
      </c>
    </row>
    <row r="127" spans="1:7">
      <c r="B127" s="244" t="s">
        <v>21</v>
      </c>
      <c r="C127" s="242">
        <f>C82</f>
        <v>0</v>
      </c>
      <c r="D127" s="242">
        <f>E82</f>
        <v>0</v>
      </c>
      <c r="E127" s="242">
        <f>F82</f>
        <v>0</v>
      </c>
    </row>
    <row r="128" spans="1:7">
      <c r="B128" s="244" t="s">
        <v>22</v>
      </c>
      <c r="C128" s="242">
        <f>C23+C24+C25+C26+C28+C29+C30+C31+C32+C33+C34+C36</f>
        <v>58</v>
      </c>
      <c r="D128" s="242">
        <f>E23+E24+E25+E26+E28+E29+E30+E31+E32+E33+E34+E36</f>
        <v>0</v>
      </c>
      <c r="E128" s="242">
        <f>F23+F24+F25+F26+F28+F29+F30+F31+F32+F33+F34+F36</f>
        <v>0</v>
      </c>
    </row>
    <row r="129" spans="2:5">
      <c r="B129" s="244" t="s">
        <v>23</v>
      </c>
      <c r="C129" s="242">
        <f>C27</f>
        <v>0</v>
      </c>
      <c r="D129" s="242">
        <f>E27</f>
        <v>0</v>
      </c>
      <c r="E129" s="242">
        <f>F27</f>
        <v>0</v>
      </c>
    </row>
    <row r="130" spans="2:5">
      <c r="B130" s="244" t="s">
        <v>24</v>
      </c>
      <c r="C130" s="242">
        <f>C14+C15+C16</f>
        <v>0</v>
      </c>
      <c r="D130" s="242">
        <f>E14+E15+E16</f>
        <v>0</v>
      </c>
      <c r="E130" s="242">
        <f>F14+F15+F16</f>
        <v>0</v>
      </c>
    </row>
    <row r="131" spans="2:5">
      <c r="B131" s="244" t="s">
        <v>25</v>
      </c>
      <c r="C131" s="242">
        <f>C47</f>
        <v>0</v>
      </c>
      <c r="D131" s="242">
        <f>E47</f>
        <v>0</v>
      </c>
      <c r="E131" s="242">
        <f>F47</f>
        <v>0</v>
      </c>
    </row>
    <row r="132" spans="2:5">
      <c r="B132" s="244" t="s">
        <v>26</v>
      </c>
      <c r="C132" s="242">
        <f>C101</f>
        <v>0</v>
      </c>
      <c r="D132" s="242">
        <f>E101</f>
        <v>0</v>
      </c>
      <c r="E132" s="242">
        <f>F101</f>
        <v>0</v>
      </c>
    </row>
    <row r="133" spans="2:5">
      <c r="B133" s="244" t="s">
        <v>27</v>
      </c>
      <c r="C133" s="242">
        <f>C87+C88+C89+C90+C91</f>
        <v>0</v>
      </c>
      <c r="D133" s="242">
        <f>E87+E88+E89+E90+E91</f>
        <v>0</v>
      </c>
      <c r="E133" s="242">
        <f>F87+F88+F89+F90+F91</f>
        <v>0</v>
      </c>
    </row>
    <row r="134" spans="2:5">
      <c r="B134" s="244" t="s">
        <v>28</v>
      </c>
      <c r="C134" s="242">
        <f>C92</f>
        <v>0</v>
      </c>
      <c r="D134" s="242">
        <f>E92</f>
        <v>0</v>
      </c>
      <c r="E134" s="242">
        <f>F92</f>
        <v>0</v>
      </c>
    </row>
    <row r="135" spans="2:5">
      <c r="B135" s="244" t="s">
        <v>29</v>
      </c>
      <c r="C135" s="242">
        <f>C93</f>
        <v>0</v>
      </c>
      <c r="D135" s="242">
        <f>E93</f>
        <v>0</v>
      </c>
      <c r="E135" s="242">
        <f>F93</f>
        <v>0</v>
      </c>
    </row>
    <row r="136" spans="2:5">
      <c r="B136" s="244" t="s">
        <v>30</v>
      </c>
      <c r="C136" s="242">
        <f>C8</f>
        <v>0</v>
      </c>
      <c r="D136" s="242">
        <f>E8</f>
        <v>0</v>
      </c>
      <c r="E136" s="242">
        <f>F8</f>
        <v>0</v>
      </c>
    </row>
    <row r="137" spans="2:5">
      <c r="B137" s="244" t="s">
        <v>31</v>
      </c>
      <c r="C137" s="242">
        <f>C95+C97+C98</f>
        <v>0</v>
      </c>
      <c r="D137" s="242">
        <f>E95+E97+E98</f>
        <v>0</v>
      </c>
      <c r="E137" s="242">
        <f>F95+F97+F98</f>
        <v>0</v>
      </c>
    </row>
    <row r="138" spans="2:5">
      <c r="B138" s="244" t="s">
        <v>32</v>
      </c>
      <c r="C138" s="242">
        <f>C94</f>
        <v>0</v>
      </c>
      <c r="D138" s="242">
        <f>E94</f>
        <v>0</v>
      </c>
      <c r="E138" s="242">
        <f>F94</f>
        <v>0</v>
      </c>
    </row>
    <row r="139" spans="2:5">
      <c r="B139" s="244" t="s">
        <v>33</v>
      </c>
      <c r="C139" s="242">
        <f>C102+C103+C104+C105+C106+C107</f>
        <v>0</v>
      </c>
      <c r="D139" s="242">
        <f>E102+E103+E104+E105+E106+E107</f>
        <v>0</v>
      </c>
      <c r="E139" s="242">
        <f>F102+F103+F104+F105+F106+F107</f>
        <v>0</v>
      </c>
    </row>
    <row r="140" spans="2:5">
      <c r="B140" s="244" t="s">
        <v>34</v>
      </c>
      <c r="C140" s="242">
        <f>C38+C39+C40+C41+C43+C44+C45+C46+C48+C49+C50+C51+C52+C53+C54</f>
        <v>110</v>
      </c>
      <c r="D140" s="242">
        <f>E38+E39+E40+E41+E43+E44+E45+E46+E48+E49+E50+E51+E52+E53+E54</f>
        <v>0</v>
      </c>
      <c r="E140" s="242">
        <f>F38+F39+F40+F41+F43+F44+F45+F46+F48+F49+F50+F51+F52+F53+F54</f>
        <v>0</v>
      </c>
    </row>
    <row r="141" spans="2:5">
      <c r="B141" s="244" t="s">
        <v>35</v>
      </c>
      <c r="C141" s="242">
        <f>C35</f>
        <v>17</v>
      </c>
      <c r="D141" s="242">
        <f>E35</f>
        <v>4</v>
      </c>
      <c r="E141" s="242">
        <f>F35</f>
        <v>0</v>
      </c>
    </row>
    <row r="142" spans="2:5">
      <c r="B142" s="244" t="s">
        <v>36</v>
      </c>
      <c r="C142" s="242">
        <f>C96</f>
        <v>0</v>
      </c>
      <c r="D142" s="242">
        <f>E96</f>
        <v>0</v>
      </c>
      <c r="E142" s="242">
        <f>F96</f>
        <v>0</v>
      </c>
    </row>
    <row r="143" spans="2:5">
      <c r="B143" s="244" t="s">
        <v>37</v>
      </c>
      <c r="C143" s="242">
        <f>C63+C64+C65</f>
        <v>0</v>
      </c>
      <c r="D143" s="242">
        <f>E63+E64+E65</f>
        <v>0</v>
      </c>
      <c r="E143" s="242">
        <f>F63+F64+F65</f>
        <v>0</v>
      </c>
    </row>
    <row r="144" spans="2:5">
      <c r="B144" s="248" t="s">
        <v>45</v>
      </c>
      <c r="C144" s="242">
        <f>C109</f>
        <v>0</v>
      </c>
      <c r="D144" s="242">
        <f>E109</f>
        <v>0</v>
      </c>
      <c r="E144" s="242">
        <f>F109</f>
        <v>0</v>
      </c>
    </row>
    <row r="145" spans="2:5" ht="42">
      <c r="B145" s="249" t="s">
        <v>38</v>
      </c>
    </row>
    <row r="146" spans="2:5" ht="56">
      <c r="B146" s="249" t="s">
        <v>524</v>
      </c>
    </row>
    <row r="147" spans="2:5">
      <c r="B147" s="250" t="s">
        <v>40</v>
      </c>
      <c r="C147" s="242">
        <f>SUM(C118:C144)</f>
        <v>263</v>
      </c>
      <c r="D147" s="242">
        <f t="shared" ref="D147:E147" si="3">SUM(D118:D144)</f>
        <v>4</v>
      </c>
      <c r="E147" s="242">
        <f t="shared" si="3"/>
        <v>0</v>
      </c>
    </row>
    <row r="150" spans="2:5">
      <c r="B150" s="242" t="s">
        <v>307</v>
      </c>
    </row>
  </sheetData>
  <printOptions headings="1" gridLines="1"/>
  <pageMargins left="0.25" right="0.25" top="1" bottom="1" header="0.5" footer="0.5"/>
  <pageSetup scale="71" fitToHeight="3" orientation="portrait" r:id="rId1"/>
  <headerFooter alignWithMargins="0"/>
  <rowBreaks count="1" manualBreakCount="1">
    <brk id="111" max="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37"/>
  <sheetViews>
    <sheetView topLeftCell="A16" workbookViewId="0">
      <selection activeCell="A35" sqref="A35:C35"/>
    </sheetView>
  </sheetViews>
  <sheetFormatPr baseColWidth="10" defaultColWidth="9.1640625" defaultRowHeight="15"/>
  <cols>
    <col min="1" max="1" width="44.6640625" style="58" bestFit="1" customWidth="1"/>
    <col min="2" max="2" width="18.6640625" style="58" bestFit="1" customWidth="1"/>
    <col min="3" max="16384" width="9.1640625" style="58"/>
  </cols>
  <sheetData>
    <row r="1" spans="1:10" s="125" customFormat="1" ht="48.75" customHeight="1">
      <c r="A1" s="338" t="s">
        <v>353</v>
      </c>
      <c r="B1" s="339"/>
      <c r="C1" s="339"/>
      <c r="D1" s="339"/>
      <c r="E1" s="339"/>
      <c r="F1" s="339"/>
      <c r="G1" s="339"/>
      <c r="H1" s="339"/>
      <c r="I1" s="339"/>
      <c r="J1" s="339"/>
    </row>
    <row r="3" spans="1:10" s="68" customFormat="1" ht="15" customHeight="1"/>
    <row r="5" spans="1:10" ht="16">
      <c r="A5" s="59" t="s">
        <v>10</v>
      </c>
      <c r="B5" s="60" t="s">
        <v>214</v>
      </c>
    </row>
    <row r="6" spans="1:10" ht="16">
      <c r="A6" s="69" t="s">
        <v>12</v>
      </c>
      <c r="B6" s="70"/>
    </row>
    <row r="7" spans="1:10" ht="16">
      <c r="A7" s="69" t="s">
        <v>13</v>
      </c>
      <c r="B7" s="70"/>
    </row>
    <row r="8" spans="1:10" ht="16">
      <c r="A8" s="69" t="s">
        <v>14</v>
      </c>
      <c r="B8" s="70"/>
    </row>
    <row r="9" spans="1:10" ht="16">
      <c r="A9" s="69" t="s">
        <v>15</v>
      </c>
      <c r="B9" s="70"/>
    </row>
    <row r="10" spans="1:10" ht="16">
      <c r="A10" s="69" t="s">
        <v>16</v>
      </c>
      <c r="B10" s="69"/>
    </row>
    <row r="11" spans="1:10" ht="16">
      <c r="A11" s="69" t="s">
        <v>17</v>
      </c>
      <c r="B11" s="69"/>
    </row>
    <row r="12" spans="1:10" ht="16">
      <c r="A12" s="69" t="s">
        <v>18</v>
      </c>
      <c r="B12" s="70"/>
    </row>
    <row r="13" spans="1:10" ht="16">
      <c r="A13" s="69" t="s">
        <v>19</v>
      </c>
      <c r="B13" s="70"/>
    </row>
    <row r="14" spans="1:10" ht="16">
      <c r="A14" s="69" t="s">
        <v>20</v>
      </c>
      <c r="B14" s="70"/>
    </row>
    <row r="15" spans="1:10" ht="16">
      <c r="A15" s="69" t="s">
        <v>21</v>
      </c>
      <c r="B15" s="69"/>
    </row>
    <row r="16" spans="1:10" ht="16">
      <c r="A16" s="69" t="s">
        <v>22</v>
      </c>
      <c r="B16" s="70"/>
    </row>
    <row r="17" spans="1:2" ht="16">
      <c r="A17" s="69" t="s">
        <v>23</v>
      </c>
      <c r="B17" s="69"/>
    </row>
    <row r="18" spans="1:2" ht="16">
      <c r="A18" s="69" t="s">
        <v>24</v>
      </c>
      <c r="B18" s="70"/>
    </row>
    <row r="19" spans="1:2" ht="16">
      <c r="A19" s="69" t="s">
        <v>25</v>
      </c>
      <c r="B19" s="69"/>
    </row>
    <row r="20" spans="1:2" ht="16">
      <c r="A20" s="69" t="s">
        <v>26</v>
      </c>
      <c r="B20" s="70"/>
    </row>
    <row r="21" spans="1:2" ht="16">
      <c r="A21" s="69" t="s">
        <v>212</v>
      </c>
      <c r="B21" s="69"/>
    </row>
    <row r="22" spans="1:2" ht="16">
      <c r="A22" s="69" t="s">
        <v>28</v>
      </c>
      <c r="B22" s="69"/>
    </row>
    <row r="23" spans="1:2" ht="16">
      <c r="A23" s="69" t="s">
        <v>29</v>
      </c>
      <c r="B23" s="69"/>
    </row>
    <row r="24" spans="1:2" ht="16">
      <c r="A24" s="69" t="s">
        <v>30</v>
      </c>
      <c r="B24" s="70"/>
    </row>
    <row r="25" spans="1:2" ht="16">
      <c r="A25" s="69" t="s">
        <v>31</v>
      </c>
      <c r="B25" s="69"/>
    </row>
    <row r="26" spans="1:2" ht="16">
      <c r="A26" s="69" t="s">
        <v>32</v>
      </c>
      <c r="B26" s="69"/>
    </row>
    <row r="27" spans="1:2" ht="16">
      <c r="A27" s="69" t="s">
        <v>33</v>
      </c>
      <c r="B27" s="70"/>
    </row>
    <row r="28" spans="1:2" ht="16">
      <c r="A28" s="69" t="s">
        <v>34</v>
      </c>
      <c r="B28" s="70"/>
    </row>
    <row r="29" spans="1:2" ht="16">
      <c r="A29" s="69" t="s">
        <v>35</v>
      </c>
      <c r="B29" s="69"/>
    </row>
    <row r="30" spans="1:2" ht="16">
      <c r="A30" s="69" t="s">
        <v>36</v>
      </c>
      <c r="B30" s="69"/>
    </row>
    <row r="31" spans="1:2" ht="16">
      <c r="A31" s="69" t="s">
        <v>37</v>
      </c>
      <c r="B31" s="70"/>
    </row>
    <row r="32" spans="1:2">
      <c r="A32" s="69"/>
      <c r="B32" s="69"/>
    </row>
    <row r="33" spans="1:3" ht="16">
      <c r="A33" s="69" t="s">
        <v>215</v>
      </c>
      <c r="B33" s="69"/>
    </row>
    <row r="35" spans="1:3" s="68" customFormat="1" ht="86.25" customHeight="1">
      <c r="A35" s="340" t="s">
        <v>526</v>
      </c>
      <c r="B35" s="341"/>
      <c r="C35" s="341"/>
    </row>
    <row r="36" spans="1:3" s="68" customFormat="1"/>
    <row r="37" spans="1:3" s="68" customFormat="1">
      <c r="A37" s="154" t="s">
        <v>324</v>
      </c>
    </row>
  </sheetData>
  <sheetProtection formatCells="0" formatColumns="0" formatRows="0" insertColumns="0" insertRows="0" insertHyperlinks="0" deleteColumns="0" deleteRows="0" sort="0" autoFilter="0" pivotTables="0"/>
  <mergeCells count="2">
    <mergeCell ref="A1:J1"/>
    <mergeCell ref="A35:C35"/>
  </mergeCell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H9"/>
  <sheetViews>
    <sheetView workbookViewId="0">
      <selection activeCell="G31" sqref="G31"/>
    </sheetView>
  </sheetViews>
  <sheetFormatPr baseColWidth="10" defaultColWidth="9.1640625" defaultRowHeight="15"/>
  <cols>
    <col min="1" max="1" width="80.1640625" style="61" bestFit="1" customWidth="1"/>
    <col min="2" max="2" width="22.33203125" style="61" bestFit="1" customWidth="1"/>
    <col min="3" max="16384" width="9.1640625" style="61"/>
  </cols>
  <sheetData>
    <row r="1" spans="1:8" ht="24" customHeight="1">
      <c r="A1" s="342" t="s">
        <v>216</v>
      </c>
      <c r="B1" s="343"/>
      <c r="C1" s="343"/>
      <c r="D1" s="343"/>
      <c r="E1" s="343"/>
      <c r="F1" s="343"/>
      <c r="G1" s="343"/>
      <c r="H1" s="343"/>
    </row>
    <row r="3" spans="1:8" s="89" customFormat="1" ht="15" customHeight="1">
      <c r="A3" s="88"/>
    </row>
    <row r="5" spans="1:8" s="182" customFormat="1" ht="16">
      <c r="A5" s="62" t="s">
        <v>96</v>
      </c>
      <c r="B5" s="63" t="s">
        <v>55</v>
      </c>
    </row>
    <row r="6" spans="1:8" s="182" customFormat="1" ht="16">
      <c r="A6" s="197" t="s">
        <v>339</v>
      </c>
    </row>
    <row r="7" spans="1:8" s="182" customFormat="1" ht="16">
      <c r="A7" s="197" t="s">
        <v>340</v>
      </c>
    </row>
    <row r="8" spans="1:8" s="182" customFormat="1"/>
    <row r="9" spans="1:8" s="182" customFormat="1">
      <c r="A9" s="154" t="s">
        <v>324</v>
      </c>
    </row>
  </sheetData>
  <sheetProtection formatCells="0" formatColumns="0" formatRows="0" insertColumns="0" insertRows="0" insertHyperlinks="0" deleteColumns="0" deleteRows="0" sort="0" autoFilter="0" pivotTables="0"/>
  <mergeCells count="1">
    <mergeCell ref="A1:H1"/>
  </mergeCells>
  <phoneticPr fontId="14"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22"/>
  <sheetViews>
    <sheetView workbookViewId="0">
      <selection sqref="A1:H1"/>
    </sheetView>
  </sheetViews>
  <sheetFormatPr baseColWidth="10" defaultColWidth="9.1640625" defaultRowHeight="15"/>
  <cols>
    <col min="1" max="1" width="38.83203125" style="64" customWidth="1"/>
    <col min="2" max="2" width="17.5" style="64" bestFit="1" customWidth="1"/>
    <col min="3" max="16384" width="9.1640625" style="64"/>
  </cols>
  <sheetData>
    <row r="1" spans="1:8" ht="24" customHeight="1">
      <c r="A1" s="344" t="s">
        <v>354</v>
      </c>
      <c r="B1" s="345"/>
      <c r="C1" s="345"/>
      <c r="D1" s="345"/>
      <c r="E1" s="345"/>
      <c r="F1" s="345"/>
      <c r="G1" s="345"/>
      <c r="H1" s="345"/>
    </row>
    <row r="3" spans="1:8" s="90" customFormat="1" ht="15" customHeight="1">
      <c r="A3" s="91"/>
    </row>
    <row r="5" spans="1:8" ht="16">
      <c r="A5" s="65" t="s">
        <v>116</v>
      </c>
      <c r="B5" s="66" t="s">
        <v>217</v>
      </c>
    </row>
    <row r="6" spans="1:8" ht="16">
      <c r="A6" s="64" t="s">
        <v>218</v>
      </c>
      <c r="B6" s="67"/>
    </row>
    <row r="8" spans="1:8" ht="30" customHeight="1">
      <c r="A8" s="346" t="s">
        <v>325</v>
      </c>
      <c r="B8" s="341"/>
      <c r="C8" s="341"/>
      <c r="D8" s="341"/>
      <c r="E8" s="341"/>
    </row>
    <row r="9" spans="1:8">
      <c r="A9" s="130"/>
      <c r="B9" s="130"/>
      <c r="C9" s="130"/>
      <c r="D9" s="130"/>
      <c r="E9" s="130"/>
    </row>
    <row r="10" spans="1:8">
      <c r="A10" s="154" t="s">
        <v>326</v>
      </c>
      <c r="B10" s="130"/>
      <c r="C10" s="130"/>
      <c r="D10" s="130"/>
      <c r="E10" s="130"/>
    </row>
    <row r="22" spans="6:6">
      <c r="F22" s="90"/>
    </row>
  </sheetData>
  <sheetProtection formatCells="0" formatColumns="0" formatRows="0" insertColumns="0" insertRows="0" insertHyperlinks="0" deleteColumns="0" deleteRows="0" sort="0" autoFilter="0" pivotTables="0"/>
  <mergeCells count="2">
    <mergeCell ref="A1:H1"/>
    <mergeCell ref="A8:E8"/>
  </mergeCells>
  <phoneticPr fontId="1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workbookViewId="0">
      <selection activeCell="Q26" sqref="Q26"/>
    </sheetView>
  </sheetViews>
  <sheetFormatPr baseColWidth="10" defaultColWidth="9.1640625" defaultRowHeight="15"/>
  <cols>
    <col min="1" max="1" width="60.1640625" style="2" bestFit="1" customWidth="1"/>
    <col min="2" max="2" width="22.5" style="2" customWidth="1"/>
    <col min="3" max="4" width="18.6640625" style="2" bestFit="1" customWidth="1"/>
    <col min="5" max="16384" width="9.1640625" style="2"/>
  </cols>
  <sheetData>
    <row r="1" spans="1:8" ht="24" customHeight="1">
      <c r="A1" s="268" t="s">
        <v>9</v>
      </c>
      <c r="B1" s="269"/>
      <c r="C1" s="269"/>
      <c r="D1" s="269"/>
      <c r="E1" s="269"/>
      <c r="F1" s="269"/>
      <c r="G1" s="269"/>
      <c r="H1" s="269"/>
    </row>
    <row r="3" spans="1:8">
      <c r="A3" s="270" t="s">
        <v>356</v>
      </c>
      <c r="B3" s="269"/>
      <c r="C3" s="269"/>
      <c r="D3" s="269"/>
      <c r="E3" s="269"/>
      <c r="F3" s="269"/>
      <c r="G3" s="269"/>
      <c r="H3" s="269"/>
    </row>
    <row r="5" spans="1:8" ht="38.25" customHeight="1">
      <c r="A5" s="3" t="s">
        <v>10</v>
      </c>
      <c r="B5" s="4" t="s">
        <v>11</v>
      </c>
      <c r="C5" s="4" t="s">
        <v>7</v>
      </c>
      <c r="D5" s="4" t="s">
        <v>8</v>
      </c>
    </row>
    <row r="6" spans="1:8" ht="16">
      <c r="A6" s="2" t="s">
        <v>12</v>
      </c>
      <c r="B6" s="2">
        <v>0</v>
      </c>
      <c r="C6" s="2">
        <v>0</v>
      </c>
      <c r="D6" s="2">
        <v>0</v>
      </c>
    </row>
    <row r="7" spans="1:8" ht="16">
      <c r="A7" s="2" t="s">
        <v>13</v>
      </c>
      <c r="B7" s="2">
        <v>0</v>
      </c>
      <c r="C7" s="2">
        <v>0</v>
      </c>
      <c r="D7" s="2">
        <v>0</v>
      </c>
    </row>
    <row r="8" spans="1:8" ht="16">
      <c r="A8" s="2" t="s">
        <v>14</v>
      </c>
      <c r="B8" s="2">
        <v>78</v>
      </c>
      <c r="C8" s="2">
        <v>0</v>
      </c>
      <c r="D8" s="2">
        <v>0</v>
      </c>
    </row>
    <row r="9" spans="1:8" ht="16">
      <c r="A9" s="2" t="s">
        <v>15</v>
      </c>
      <c r="B9" s="2">
        <v>0</v>
      </c>
      <c r="C9" s="2">
        <v>0</v>
      </c>
      <c r="D9" s="2">
        <v>0</v>
      </c>
    </row>
    <row r="10" spans="1:8" ht="16">
      <c r="A10" s="2" t="s">
        <v>16</v>
      </c>
      <c r="B10" s="2">
        <v>0</v>
      </c>
      <c r="C10" s="2">
        <v>0</v>
      </c>
      <c r="D10" s="2">
        <v>0</v>
      </c>
    </row>
    <row r="11" spans="1:8" ht="16">
      <c r="A11" s="2" t="s">
        <v>17</v>
      </c>
      <c r="B11" s="2">
        <v>0</v>
      </c>
      <c r="C11" s="2">
        <v>0</v>
      </c>
      <c r="D11" s="2">
        <v>0</v>
      </c>
    </row>
    <row r="12" spans="1:8" ht="16">
      <c r="A12" s="2" t="s">
        <v>18</v>
      </c>
      <c r="B12" s="2">
        <v>0</v>
      </c>
      <c r="C12" s="2">
        <v>0</v>
      </c>
      <c r="D12" s="2">
        <v>0</v>
      </c>
    </row>
    <row r="13" spans="1:8" ht="16">
      <c r="A13" s="2" t="s">
        <v>19</v>
      </c>
      <c r="B13" s="2">
        <v>0</v>
      </c>
      <c r="C13" s="2">
        <v>0</v>
      </c>
      <c r="D13" s="2">
        <v>0</v>
      </c>
    </row>
    <row r="14" spans="1:8" ht="16">
      <c r="A14" s="2" t="s">
        <v>20</v>
      </c>
      <c r="B14" s="2">
        <v>0</v>
      </c>
      <c r="C14" s="2">
        <v>0</v>
      </c>
      <c r="D14" s="2">
        <v>0</v>
      </c>
    </row>
    <row r="15" spans="1:8" ht="16">
      <c r="A15" s="2" t="s">
        <v>21</v>
      </c>
      <c r="B15" s="2">
        <v>0</v>
      </c>
      <c r="C15" s="2">
        <v>0</v>
      </c>
      <c r="D15" s="2">
        <v>0</v>
      </c>
    </row>
    <row r="16" spans="1:8" ht="16">
      <c r="A16" s="2" t="s">
        <v>22</v>
      </c>
      <c r="B16" s="2">
        <v>58</v>
      </c>
      <c r="C16" s="2">
        <v>0</v>
      </c>
      <c r="D16" s="2">
        <v>0</v>
      </c>
    </row>
    <row r="17" spans="1:4" ht="16">
      <c r="A17" s="2" t="s">
        <v>23</v>
      </c>
      <c r="B17" s="2">
        <v>0</v>
      </c>
      <c r="C17" s="2">
        <v>0</v>
      </c>
      <c r="D17" s="2">
        <v>0</v>
      </c>
    </row>
    <row r="18" spans="1:4" ht="16">
      <c r="A18" s="2" t="s">
        <v>24</v>
      </c>
      <c r="B18" s="2">
        <v>0</v>
      </c>
      <c r="C18" s="2">
        <v>0</v>
      </c>
      <c r="D18" s="2">
        <v>0</v>
      </c>
    </row>
    <row r="19" spans="1:4" ht="16">
      <c r="A19" s="2" t="s">
        <v>25</v>
      </c>
      <c r="B19" s="2">
        <v>0</v>
      </c>
      <c r="C19" s="2">
        <v>0</v>
      </c>
      <c r="D19" s="2">
        <v>0</v>
      </c>
    </row>
    <row r="20" spans="1:4" ht="16">
      <c r="A20" s="2" t="s">
        <v>26</v>
      </c>
      <c r="B20" s="2">
        <v>0</v>
      </c>
      <c r="C20" s="2">
        <v>0</v>
      </c>
      <c r="D20" s="2">
        <v>0</v>
      </c>
    </row>
    <row r="21" spans="1:4" ht="16">
      <c r="A21" s="2" t="s">
        <v>27</v>
      </c>
      <c r="B21" s="2">
        <v>0</v>
      </c>
      <c r="C21" s="2">
        <v>0</v>
      </c>
      <c r="D21" s="2">
        <v>0</v>
      </c>
    </row>
    <row r="22" spans="1:4" ht="16">
      <c r="A22" s="2" t="s">
        <v>28</v>
      </c>
      <c r="B22" s="2">
        <v>0</v>
      </c>
      <c r="C22" s="2">
        <v>0</v>
      </c>
      <c r="D22" s="2">
        <v>0</v>
      </c>
    </row>
    <row r="23" spans="1:4" ht="16">
      <c r="A23" s="2" t="s">
        <v>29</v>
      </c>
      <c r="B23" s="2">
        <v>0</v>
      </c>
      <c r="C23" s="2">
        <v>0</v>
      </c>
      <c r="D23" s="2">
        <v>0</v>
      </c>
    </row>
    <row r="24" spans="1:4" ht="16">
      <c r="A24" s="2" t="s">
        <v>30</v>
      </c>
      <c r="B24" s="2">
        <v>0</v>
      </c>
      <c r="C24" s="2">
        <v>0</v>
      </c>
      <c r="D24" s="2">
        <v>0</v>
      </c>
    </row>
    <row r="25" spans="1:4" ht="16">
      <c r="A25" s="2" t="s">
        <v>31</v>
      </c>
      <c r="B25" s="2">
        <v>0</v>
      </c>
      <c r="C25" s="2">
        <v>0</v>
      </c>
      <c r="D25" s="2">
        <v>0</v>
      </c>
    </row>
    <row r="26" spans="1:4" ht="16">
      <c r="A26" s="2" t="s">
        <v>32</v>
      </c>
      <c r="B26" s="2">
        <v>0</v>
      </c>
      <c r="C26" s="2">
        <v>0</v>
      </c>
      <c r="D26" s="2">
        <v>0</v>
      </c>
    </row>
    <row r="27" spans="1:4" ht="16">
      <c r="A27" s="2" t="s">
        <v>33</v>
      </c>
      <c r="B27" s="2">
        <v>0</v>
      </c>
      <c r="C27" s="2">
        <v>0</v>
      </c>
      <c r="D27" s="2">
        <v>0</v>
      </c>
    </row>
    <row r="28" spans="1:4" ht="16">
      <c r="A28" s="2" t="s">
        <v>34</v>
      </c>
      <c r="B28" s="2">
        <v>110</v>
      </c>
      <c r="C28" s="2">
        <v>0</v>
      </c>
      <c r="D28" s="2">
        <v>0</v>
      </c>
    </row>
    <row r="29" spans="1:4" ht="16">
      <c r="A29" s="2" t="s">
        <v>35</v>
      </c>
      <c r="B29" s="2">
        <v>17</v>
      </c>
      <c r="C29" s="265" t="s">
        <v>541</v>
      </c>
      <c r="D29" s="2">
        <v>0</v>
      </c>
    </row>
    <row r="30" spans="1:4" ht="16">
      <c r="A30" s="2" t="s">
        <v>36</v>
      </c>
      <c r="B30" s="2">
        <v>0</v>
      </c>
      <c r="C30" s="2">
        <v>0</v>
      </c>
      <c r="D30" s="2">
        <v>0</v>
      </c>
    </row>
    <row r="31" spans="1:4" ht="16">
      <c r="A31" s="2" t="s">
        <v>37</v>
      </c>
      <c r="B31" s="2">
        <v>0</v>
      </c>
      <c r="C31" s="2">
        <v>0</v>
      </c>
      <c r="D31" s="2">
        <v>0</v>
      </c>
    </row>
    <row r="32" spans="1:4" s="181" customFormat="1" ht="16">
      <c r="A32" s="183" t="s">
        <v>45</v>
      </c>
      <c r="B32" s="181">
        <v>0</v>
      </c>
      <c r="C32" s="181">
        <v>0</v>
      </c>
      <c r="D32" s="181">
        <v>0</v>
      </c>
    </row>
    <row r="33" spans="1:4" ht="16">
      <c r="A33" s="2" t="s">
        <v>38</v>
      </c>
    </row>
    <row r="34" spans="1:4" ht="16">
      <c r="A34" s="2" t="s">
        <v>39</v>
      </c>
    </row>
    <row r="35" spans="1:4" ht="16">
      <c r="A35" s="2" t="s">
        <v>40</v>
      </c>
      <c r="B35" s="2">
        <v>263</v>
      </c>
      <c r="C35" s="251">
        <v>3</v>
      </c>
      <c r="D35" s="2">
        <v>0</v>
      </c>
    </row>
    <row r="37" spans="1:4">
      <c r="A37" s="145" t="s">
        <v>307</v>
      </c>
    </row>
  </sheetData>
  <sheetProtection formatCells="0" formatColumns="0" formatRows="0" insertColumns="0" insertRows="0" insertHyperlinks="0" deleteColumns="0" deleteRows="0" sort="0" autoFilter="0" pivotTables="0"/>
  <mergeCells count="2">
    <mergeCell ref="A1:H1"/>
    <mergeCell ref="A3:H3"/>
  </mergeCells>
  <phoneticPr fontId="14"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BC304"/>
  <sheetViews>
    <sheetView zoomScaleNormal="100" workbookViewId="0">
      <selection activeCell="C8" sqref="C8:AL109"/>
    </sheetView>
  </sheetViews>
  <sheetFormatPr baseColWidth="10" defaultColWidth="8.83203125" defaultRowHeight="13"/>
  <cols>
    <col min="1" max="1" width="23.5" style="205" customWidth="1"/>
    <col min="2" max="2" width="32.33203125" style="205" customWidth="1"/>
    <col min="3" max="256" width="8.83203125" style="205"/>
    <col min="257" max="257" width="23.5" style="205" customWidth="1"/>
    <col min="258" max="512" width="8.83203125" style="205"/>
    <col min="513" max="513" width="23.5" style="205" customWidth="1"/>
    <col min="514" max="768" width="8.83203125" style="205"/>
    <col min="769" max="769" width="23.5" style="205" customWidth="1"/>
    <col min="770" max="1024" width="8.83203125" style="205"/>
    <col min="1025" max="1025" width="23.5" style="205" customWidth="1"/>
    <col min="1026" max="1280" width="8.83203125" style="205"/>
    <col min="1281" max="1281" width="23.5" style="205" customWidth="1"/>
    <col min="1282" max="1536" width="8.83203125" style="205"/>
    <col min="1537" max="1537" width="23.5" style="205" customWidth="1"/>
    <col min="1538" max="1792" width="8.83203125" style="205"/>
    <col min="1793" max="1793" width="23.5" style="205" customWidth="1"/>
    <col min="1794" max="2048" width="8.83203125" style="205"/>
    <col min="2049" max="2049" width="23.5" style="205" customWidth="1"/>
    <col min="2050" max="2304" width="8.83203125" style="205"/>
    <col min="2305" max="2305" width="23.5" style="205" customWidth="1"/>
    <col min="2306" max="2560" width="8.83203125" style="205"/>
    <col min="2561" max="2561" width="23.5" style="205" customWidth="1"/>
    <col min="2562" max="2816" width="8.83203125" style="205"/>
    <col min="2817" max="2817" width="23.5" style="205" customWidth="1"/>
    <col min="2818" max="3072" width="8.83203125" style="205"/>
    <col min="3073" max="3073" width="23.5" style="205" customWidth="1"/>
    <col min="3074" max="3328" width="8.83203125" style="205"/>
    <col min="3329" max="3329" width="23.5" style="205" customWidth="1"/>
    <col min="3330" max="3584" width="8.83203125" style="205"/>
    <col min="3585" max="3585" width="23.5" style="205" customWidth="1"/>
    <col min="3586" max="3840" width="8.83203125" style="205"/>
    <col min="3841" max="3841" width="23.5" style="205" customWidth="1"/>
    <col min="3842" max="4096" width="8.83203125" style="205"/>
    <col min="4097" max="4097" width="23.5" style="205" customWidth="1"/>
    <col min="4098" max="4352" width="8.83203125" style="205"/>
    <col min="4353" max="4353" width="23.5" style="205" customWidth="1"/>
    <col min="4354" max="4608" width="8.83203125" style="205"/>
    <col min="4609" max="4609" width="23.5" style="205" customWidth="1"/>
    <col min="4610" max="4864" width="8.83203125" style="205"/>
    <col min="4865" max="4865" width="23.5" style="205" customWidth="1"/>
    <col min="4866" max="5120" width="8.83203125" style="205"/>
    <col min="5121" max="5121" width="23.5" style="205" customWidth="1"/>
    <col min="5122" max="5376" width="8.83203125" style="205"/>
    <col min="5377" max="5377" width="23.5" style="205" customWidth="1"/>
    <col min="5378" max="5632" width="8.83203125" style="205"/>
    <col min="5633" max="5633" width="23.5" style="205" customWidth="1"/>
    <col min="5634" max="5888" width="8.83203125" style="205"/>
    <col min="5889" max="5889" width="23.5" style="205" customWidth="1"/>
    <col min="5890" max="6144" width="8.83203125" style="205"/>
    <col min="6145" max="6145" width="23.5" style="205" customWidth="1"/>
    <col min="6146" max="6400" width="8.83203125" style="205"/>
    <col min="6401" max="6401" width="23.5" style="205" customWidth="1"/>
    <col min="6402" max="6656" width="8.83203125" style="205"/>
    <col min="6657" max="6657" width="23.5" style="205" customWidth="1"/>
    <col min="6658" max="6912" width="8.83203125" style="205"/>
    <col min="6913" max="6913" width="23.5" style="205" customWidth="1"/>
    <col min="6914" max="7168" width="8.83203125" style="205"/>
    <col min="7169" max="7169" width="23.5" style="205" customWidth="1"/>
    <col min="7170" max="7424" width="8.83203125" style="205"/>
    <col min="7425" max="7425" width="23.5" style="205" customWidth="1"/>
    <col min="7426" max="7680" width="8.83203125" style="205"/>
    <col min="7681" max="7681" width="23.5" style="205" customWidth="1"/>
    <col min="7682" max="7936" width="8.83203125" style="205"/>
    <col min="7937" max="7937" width="23.5" style="205" customWidth="1"/>
    <col min="7938" max="8192" width="8.83203125" style="205"/>
    <col min="8193" max="8193" width="23.5" style="205" customWidth="1"/>
    <col min="8194" max="8448" width="8.83203125" style="205"/>
    <col min="8449" max="8449" width="23.5" style="205" customWidth="1"/>
    <col min="8450" max="8704" width="8.83203125" style="205"/>
    <col min="8705" max="8705" width="23.5" style="205" customWidth="1"/>
    <col min="8706" max="8960" width="8.83203125" style="205"/>
    <col min="8961" max="8961" width="23.5" style="205" customWidth="1"/>
    <col min="8962" max="9216" width="8.83203125" style="205"/>
    <col min="9217" max="9217" width="23.5" style="205" customWidth="1"/>
    <col min="9218" max="9472" width="8.83203125" style="205"/>
    <col min="9473" max="9473" width="23.5" style="205" customWidth="1"/>
    <col min="9474" max="9728" width="8.83203125" style="205"/>
    <col min="9729" max="9729" width="23.5" style="205" customWidth="1"/>
    <col min="9730" max="9984" width="8.83203125" style="205"/>
    <col min="9985" max="9985" width="23.5" style="205" customWidth="1"/>
    <col min="9986" max="10240" width="8.83203125" style="205"/>
    <col min="10241" max="10241" width="23.5" style="205" customWidth="1"/>
    <col min="10242" max="10496" width="8.83203125" style="205"/>
    <col min="10497" max="10497" width="23.5" style="205" customWidth="1"/>
    <col min="10498" max="10752" width="8.83203125" style="205"/>
    <col min="10753" max="10753" width="23.5" style="205" customWidth="1"/>
    <col min="10754" max="11008" width="8.83203125" style="205"/>
    <col min="11009" max="11009" width="23.5" style="205" customWidth="1"/>
    <col min="11010" max="11264" width="8.83203125" style="205"/>
    <col min="11265" max="11265" width="23.5" style="205" customWidth="1"/>
    <col min="11266" max="11520" width="8.83203125" style="205"/>
    <col min="11521" max="11521" width="23.5" style="205" customWidth="1"/>
    <col min="11522" max="11776" width="8.83203125" style="205"/>
    <col min="11777" max="11777" width="23.5" style="205" customWidth="1"/>
    <col min="11778" max="12032" width="8.83203125" style="205"/>
    <col min="12033" max="12033" width="23.5" style="205" customWidth="1"/>
    <col min="12034" max="12288" width="8.83203125" style="205"/>
    <col min="12289" max="12289" width="23.5" style="205" customWidth="1"/>
    <col min="12290" max="12544" width="8.83203125" style="205"/>
    <col min="12545" max="12545" width="23.5" style="205" customWidth="1"/>
    <col min="12546" max="12800" width="8.83203125" style="205"/>
    <col min="12801" max="12801" width="23.5" style="205" customWidth="1"/>
    <col min="12802" max="13056" width="8.83203125" style="205"/>
    <col min="13057" max="13057" width="23.5" style="205" customWidth="1"/>
    <col min="13058" max="13312" width="8.83203125" style="205"/>
    <col min="13313" max="13313" width="23.5" style="205" customWidth="1"/>
    <col min="13314" max="13568" width="8.83203125" style="205"/>
    <col min="13569" max="13569" width="23.5" style="205" customWidth="1"/>
    <col min="13570" max="13824" width="8.83203125" style="205"/>
    <col min="13825" max="13825" width="23.5" style="205" customWidth="1"/>
    <col min="13826" max="14080" width="8.83203125" style="205"/>
    <col min="14081" max="14081" width="23.5" style="205" customWidth="1"/>
    <col min="14082" max="14336" width="8.83203125" style="205"/>
    <col min="14337" max="14337" width="23.5" style="205" customWidth="1"/>
    <col min="14338" max="14592" width="8.83203125" style="205"/>
    <col min="14593" max="14593" width="23.5" style="205" customWidth="1"/>
    <col min="14594" max="14848" width="8.83203125" style="205"/>
    <col min="14849" max="14849" width="23.5" style="205" customWidth="1"/>
    <col min="14850" max="15104" width="8.83203125" style="205"/>
    <col min="15105" max="15105" width="23.5" style="205" customWidth="1"/>
    <col min="15106" max="15360" width="8.83203125" style="205"/>
    <col min="15361" max="15361" width="23.5" style="205" customWidth="1"/>
    <col min="15362" max="15616" width="8.83203125" style="205"/>
    <col min="15617" max="15617" width="23.5" style="205" customWidth="1"/>
    <col min="15618" max="15872" width="8.83203125" style="205"/>
    <col min="15873" max="15873" width="23.5" style="205" customWidth="1"/>
    <col min="15874" max="16128" width="8.83203125" style="205"/>
    <col min="16129" max="16129" width="23.5" style="205" customWidth="1"/>
    <col min="16130" max="16384" width="8.83203125" style="205"/>
  </cols>
  <sheetData>
    <row r="1" spans="1:55">
      <c r="A1" s="202" t="s">
        <v>373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4"/>
      <c r="BA1" s="204"/>
      <c r="BB1" s="204"/>
      <c r="BC1" s="204"/>
    </row>
    <row r="2" spans="1:55">
      <c r="A2" s="203"/>
      <c r="B2" s="203"/>
      <c r="C2" s="203" t="s">
        <v>374</v>
      </c>
      <c r="D2" s="203"/>
      <c r="E2" s="203"/>
      <c r="F2" s="203"/>
      <c r="G2" s="203"/>
      <c r="H2" s="203"/>
      <c r="I2" s="203" t="s">
        <v>375</v>
      </c>
      <c r="J2" s="203"/>
      <c r="K2" s="203"/>
      <c r="L2" s="203"/>
      <c r="M2" s="203"/>
      <c r="N2" s="203"/>
      <c r="O2" s="203" t="s">
        <v>376</v>
      </c>
      <c r="P2" s="203"/>
      <c r="Q2" s="203"/>
      <c r="R2" s="203"/>
      <c r="S2" s="203"/>
      <c r="T2" s="203"/>
      <c r="U2" s="203" t="s">
        <v>377</v>
      </c>
      <c r="V2" s="203"/>
      <c r="W2" s="203"/>
      <c r="X2" s="203"/>
      <c r="Y2" s="203"/>
      <c r="Z2" s="203"/>
      <c r="AA2" s="203" t="s">
        <v>378</v>
      </c>
      <c r="AB2" s="203"/>
      <c r="AC2" s="203"/>
      <c r="AD2" s="203"/>
      <c r="AE2" s="203"/>
      <c r="AF2" s="203"/>
      <c r="AG2" s="203" t="s">
        <v>379</v>
      </c>
      <c r="AH2" s="203"/>
      <c r="AI2" s="203"/>
      <c r="AJ2" s="203"/>
      <c r="AK2" s="203"/>
      <c r="AL2" s="203"/>
      <c r="AM2" s="203"/>
      <c r="AN2" s="203"/>
      <c r="AO2" s="203"/>
      <c r="AP2" s="203"/>
      <c r="AQ2" s="203"/>
      <c r="AR2" s="203"/>
      <c r="AS2" s="203"/>
      <c r="AT2" s="203"/>
      <c r="AU2" s="203"/>
      <c r="AV2" s="203"/>
      <c r="AW2" s="203"/>
      <c r="AX2" s="203"/>
      <c r="AY2" s="203"/>
      <c r="AZ2" s="204"/>
      <c r="BA2" s="204"/>
      <c r="BB2" s="204"/>
      <c r="BC2" s="204"/>
    </row>
    <row r="3" spans="1:55" ht="13.25" customHeight="1">
      <c r="A3" s="203"/>
      <c r="B3" s="203"/>
      <c r="C3" s="271" t="s">
        <v>11</v>
      </c>
      <c r="D3" s="271"/>
      <c r="E3" s="271" t="s">
        <v>7</v>
      </c>
      <c r="F3" s="271"/>
      <c r="G3" s="271" t="s">
        <v>8</v>
      </c>
      <c r="H3" s="271"/>
      <c r="I3" s="271" t="s">
        <v>11</v>
      </c>
      <c r="J3" s="271"/>
      <c r="K3" s="271" t="s">
        <v>7</v>
      </c>
      <c r="L3" s="271"/>
      <c r="M3" s="271" t="s">
        <v>8</v>
      </c>
      <c r="N3" s="271"/>
      <c r="O3" s="271" t="s">
        <v>11</v>
      </c>
      <c r="P3" s="271"/>
      <c r="Q3" s="271" t="s">
        <v>7</v>
      </c>
      <c r="R3" s="271"/>
      <c r="S3" s="271" t="s">
        <v>8</v>
      </c>
      <c r="T3" s="271"/>
      <c r="U3" s="271" t="s">
        <v>11</v>
      </c>
      <c r="V3" s="271"/>
      <c r="W3" s="271" t="s">
        <v>7</v>
      </c>
      <c r="X3" s="271"/>
      <c r="Y3" s="271" t="s">
        <v>8</v>
      </c>
      <c r="Z3" s="271"/>
      <c r="AA3" s="271" t="s">
        <v>11</v>
      </c>
      <c r="AB3" s="271"/>
      <c r="AC3" s="271" t="s">
        <v>7</v>
      </c>
      <c r="AD3" s="271"/>
      <c r="AE3" s="271" t="s">
        <v>8</v>
      </c>
      <c r="AF3" s="271"/>
      <c r="AG3" s="271" t="s">
        <v>11</v>
      </c>
      <c r="AH3" s="271"/>
      <c r="AI3" s="271" t="s">
        <v>7</v>
      </c>
      <c r="AJ3" s="271"/>
      <c r="AK3" s="271" t="s">
        <v>8</v>
      </c>
      <c r="AL3" s="271"/>
      <c r="AM3" s="203"/>
      <c r="AN3" s="203"/>
      <c r="AO3" s="203"/>
      <c r="AP3" s="203"/>
      <c r="AQ3" s="203"/>
      <c r="AR3" s="203"/>
      <c r="AS3" s="203"/>
      <c r="AT3" s="203"/>
      <c r="AU3" s="203"/>
      <c r="AV3" s="203"/>
      <c r="AW3" s="203"/>
      <c r="AX3" s="203"/>
      <c r="AY3" s="203"/>
      <c r="AZ3" s="204"/>
      <c r="BA3" s="204"/>
      <c r="BB3" s="204"/>
      <c r="BC3" s="204"/>
    </row>
    <row r="4" spans="1:55" ht="14">
      <c r="A4" s="203" t="s">
        <v>10</v>
      </c>
      <c r="B4" s="206" t="s">
        <v>380</v>
      </c>
      <c r="C4" s="207" t="s">
        <v>381</v>
      </c>
      <c r="D4" s="207" t="s">
        <v>382</v>
      </c>
      <c r="E4" s="207" t="s">
        <v>381</v>
      </c>
      <c r="F4" s="207" t="s">
        <v>382</v>
      </c>
      <c r="G4" s="207" t="s">
        <v>381</v>
      </c>
      <c r="H4" s="207" t="s">
        <v>382</v>
      </c>
      <c r="I4" s="207" t="s">
        <v>381</v>
      </c>
      <c r="J4" s="207" t="s">
        <v>382</v>
      </c>
      <c r="K4" s="207" t="s">
        <v>381</v>
      </c>
      <c r="L4" s="207" t="s">
        <v>382</v>
      </c>
      <c r="M4" s="207" t="s">
        <v>381</v>
      </c>
      <c r="N4" s="207" t="s">
        <v>382</v>
      </c>
      <c r="O4" s="207" t="s">
        <v>381</v>
      </c>
      <c r="P4" s="207" t="s">
        <v>382</v>
      </c>
      <c r="Q4" s="207" t="s">
        <v>381</v>
      </c>
      <c r="R4" s="207" t="s">
        <v>382</v>
      </c>
      <c r="S4" s="207" t="s">
        <v>381</v>
      </c>
      <c r="T4" s="207" t="s">
        <v>382</v>
      </c>
      <c r="U4" s="207" t="s">
        <v>381</v>
      </c>
      <c r="V4" s="207" t="s">
        <v>382</v>
      </c>
      <c r="W4" s="207" t="s">
        <v>381</v>
      </c>
      <c r="X4" s="207" t="s">
        <v>382</v>
      </c>
      <c r="Y4" s="207" t="s">
        <v>381</v>
      </c>
      <c r="Z4" s="207" t="s">
        <v>382</v>
      </c>
      <c r="AA4" s="207" t="s">
        <v>381</v>
      </c>
      <c r="AB4" s="207" t="s">
        <v>382</v>
      </c>
      <c r="AC4" s="207" t="s">
        <v>381</v>
      </c>
      <c r="AD4" s="207" t="s">
        <v>382</v>
      </c>
      <c r="AE4" s="207" t="s">
        <v>381</v>
      </c>
      <c r="AF4" s="207" t="s">
        <v>382</v>
      </c>
      <c r="AG4" s="207" t="s">
        <v>381</v>
      </c>
      <c r="AH4" s="207" t="s">
        <v>382</v>
      </c>
      <c r="AI4" s="207" t="s">
        <v>381</v>
      </c>
      <c r="AJ4" s="207" t="s">
        <v>382</v>
      </c>
      <c r="AK4" s="207" t="s">
        <v>381</v>
      </c>
      <c r="AL4" s="207" t="s">
        <v>382</v>
      </c>
      <c r="AM4" s="203"/>
      <c r="AN4" s="203"/>
      <c r="AO4" s="203"/>
      <c r="AP4" s="203"/>
      <c r="AQ4" s="203"/>
      <c r="AR4" s="203"/>
      <c r="AS4" s="203"/>
      <c r="AT4" s="203"/>
      <c r="AU4" s="203"/>
      <c r="AV4" s="203"/>
      <c r="AW4" s="203"/>
      <c r="AX4" s="203"/>
      <c r="AY4" s="203"/>
      <c r="AZ4" s="204"/>
      <c r="BA4" s="204"/>
      <c r="BB4" s="204"/>
      <c r="BC4" s="204"/>
    </row>
    <row r="5" spans="1:55">
      <c r="A5" s="203"/>
      <c r="B5" s="206"/>
      <c r="C5" s="207"/>
      <c r="D5" s="207"/>
      <c r="E5" s="207"/>
      <c r="F5" s="207"/>
      <c r="G5" s="207"/>
      <c r="H5" s="207"/>
      <c r="I5" s="207"/>
      <c r="J5" s="207"/>
      <c r="K5" s="207"/>
      <c r="L5" s="207"/>
      <c r="M5" s="207"/>
      <c r="N5" s="207"/>
      <c r="O5" s="207"/>
      <c r="P5" s="207"/>
      <c r="Q5" s="207"/>
      <c r="R5" s="207"/>
      <c r="S5" s="207"/>
      <c r="T5" s="207"/>
      <c r="U5" s="207"/>
      <c r="V5" s="207"/>
      <c r="W5" s="207"/>
      <c r="X5" s="207"/>
      <c r="Y5" s="207"/>
      <c r="Z5" s="207"/>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4"/>
      <c r="BA5" s="204"/>
      <c r="BB5" s="204"/>
      <c r="BC5" s="204"/>
    </row>
    <row r="6" spans="1:55">
      <c r="A6" s="203" t="s">
        <v>59</v>
      </c>
      <c r="B6" s="203"/>
      <c r="C6" s="208">
        <f>SUM(C8:C110)</f>
        <v>538</v>
      </c>
      <c r="D6" s="208">
        <f t="shared" ref="D6:AL6" si="0">SUM(D8:D110)</f>
        <v>335</v>
      </c>
      <c r="E6" s="208">
        <f t="shared" si="0"/>
        <v>3</v>
      </c>
      <c r="F6" s="208">
        <f t="shared" si="0"/>
        <v>2</v>
      </c>
      <c r="G6" s="208">
        <f t="shared" si="0"/>
        <v>0</v>
      </c>
      <c r="H6" s="208">
        <f t="shared" si="0"/>
        <v>0</v>
      </c>
      <c r="I6" s="208">
        <f t="shared" si="0"/>
        <v>55</v>
      </c>
      <c r="J6" s="208">
        <f t="shared" si="0"/>
        <v>49</v>
      </c>
      <c r="K6" s="208">
        <f t="shared" si="0"/>
        <v>0</v>
      </c>
      <c r="L6" s="208">
        <f t="shared" si="0"/>
        <v>2</v>
      </c>
      <c r="M6" s="208">
        <f t="shared" si="0"/>
        <v>0</v>
      </c>
      <c r="N6" s="208">
        <f t="shared" si="0"/>
        <v>0</v>
      </c>
      <c r="O6" s="203">
        <f t="shared" si="0"/>
        <v>593</v>
      </c>
      <c r="P6" s="203">
        <f t="shared" si="0"/>
        <v>384</v>
      </c>
      <c r="Q6" s="203">
        <f t="shared" si="0"/>
        <v>3</v>
      </c>
      <c r="R6" s="203">
        <f t="shared" si="0"/>
        <v>4</v>
      </c>
      <c r="S6" s="203">
        <f t="shared" si="0"/>
        <v>0</v>
      </c>
      <c r="T6" s="203">
        <f t="shared" si="0"/>
        <v>0</v>
      </c>
      <c r="U6" s="208">
        <f t="shared" si="0"/>
        <v>51</v>
      </c>
      <c r="V6" s="208">
        <f t="shared" si="0"/>
        <v>28</v>
      </c>
      <c r="W6" s="208">
        <f t="shared" si="0"/>
        <v>3</v>
      </c>
      <c r="X6" s="208">
        <f t="shared" si="0"/>
        <v>1</v>
      </c>
      <c r="Y6" s="208">
        <f t="shared" si="0"/>
        <v>0</v>
      </c>
      <c r="Z6" s="208">
        <f t="shared" si="0"/>
        <v>0</v>
      </c>
      <c r="AA6" s="208">
        <f t="shared" si="0"/>
        <v>4</v>
      </c>
      <c r="AB6" s="208">
        <f t="shared" si="0"/>
        <v>4</v>
      </c>
      <c r="AC6" s="208">
        <f t="shared" si="0"/>
        <v>0</v>
      </c>
      <c r="AD6" s="208">
        <f t="shared" si="0"/>
        <v>0</v>
      </c>
      <c r="AE6" s="208">
        <f t="shared" si="0"/>
        <v>0</v>
      </c>
      <c r="AF6" s="208">
        <f t="shared" si="0"/>
        <v>0</v>
      </c>
      <c r="AG6" s="203">
        <f t="shared" si="0"/>
        <v>55</v>
      </c>
      <c r="AH6" s="203">
        <f t="shared" si="0"/>
        <v>32</v>
      </c>
      <c r="AI6" s="203">
        <f t="shared" si="0"/>
        <v>3</v>
      </c>
      <c r="AJ6" s="203">
        <f t="shared" si="0"/>
        <v>1</v>
      </c>
      <c r="AK6" s="203">
        <f t="shared" si="0"/>
        <v>0</v>
      </c>
      <c r="AL6" s="203">
        <f t="shared" si="0"/>
        <v>0</v>
      </c>
      <c r="AM6" s="203"/>
      <c r="AN6" s="203"/>
      <c r="AO6" s="203"/>
      <c r="AP6" s="203"/>
      <c r="AQ6" s="203"/>
      <c r="AR6" s="203"/>
      <c r="AS6" s="203"/>
      <c r="AT6" s="203"/>
      <c r="AU6" s="203"/>
      <c r="AV6" s="203"/>
      <c r="AW6" s="203"/>
      <c r="AX6" s="203"/>
      <c r="AY6" s="203"/>
      <c r="AZ6" s="204"/>
      <c r="BA6" s="204"/>
      <c r="BB6" s="204"/>
      <c r="BC6" s="204"/>
    </row>
    <row r="7" spans="1:55">
      <c r="A7" s="203" t="s">
        <v>383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4"/>
      <c r="BA7" s="204"/>
      <c r="BB7" s="204"/>
      <c r="BC7" s="204"/>
    </row>
    <row r="8" spans="1:55">
      <c r="A8" s="203" t="s">
        <v>384</v>
      </c>
      <c r="B8" s="203" t="s">
        <v>30</v>
      </c>
      <c r="C8" s="203">
        <v>82</v>
      </c>
      <c r="D8" s="203">
        <v>69</v>
      </c>
      <c r="E8" s="203">
        <v>0</v>
      </c>
      <c r="F8" s="203">
        <v>0</v>
      </c>
      <c r="G8" s="203">
        <v>0</v>
      </c>
      <c r="H8" s="203">
        <v>0</v>
      </c>
      <c r="I8" s="203">
        <v>7</v>
      </c>
      <c r="J8" s="203">
        <v>7</v>
      </c>
      <c r="K8" s="203">
        <v>0</v>
      </c>
      <c r="L8" s="203">
        <v>0</v>
      </c>
      <c r="M8" s="203">
        <v>0</v>
      </c>
      <c r="N8" s="203">
        <v>0</v>
      </c>
      <c r="O8" s="203">
        <v>89</v>
      </c>
      <c r="P8" s="203">
        <v>76</v>
      </c>
      <c r="Q8" s="203">
        <v>0</v>
      </c>
      <c r="R8" s="203">
        <v>0</v>
      </c>
      <c r="S8" s="203">
        <v>0</v>
      </c>
      <c r="T8" s="203">
        <v>0</v>
      </c>
      <c r="U8" s="203">
        <v>7</v>
      </c>
      <c r="V8" s="203">
        <v>4</v>
      </c>
      <c r="W8" s="203">
        <v>0</v>
      </c>
      <c r="X8" s="203">
        <v>0</v>
      </c>
      <c r="Y8" s="203">
        <v>0</v>
      </c>
      <c r="Z8" s="203">
        <v>0</v>
      </c>
      <c r="AA8" s="203">
        <v>1</v>
      </c>
      <c r="AB8" s="203">
        <v>1</v>
      </c>
      <c r="AC8" s="203">
        <v>0</v>
      </c>
      <c r="AD8" s="203">
        <v>0</v>
      </c>
      <c r="AE8" s="203">
        <v>0</v>
      </c>
      <c r="AF8" s="203">
        <v>0</v>
      </c>
      <c r="AG8" s="203">
        <v>8</v>
      </c>
      <c r="AH8" s="203">
        <v>5</v>
      </c>
      <c r="AI8" s="203">
        <v>0</v>
      </c>
      <c r="AJ8" s="203">
        <v>0</v>
      </c>
      <c r="AK8" s="203">
        <v>0</v>
      </c>
      <c r="AL8" s="203">
        <v>0</v>
      </c>
      <c r="AM8" s="203"/>
      <c r="AN8" s="203"/>
      <c r="AO8" s="203"/>
      <c r="AP8" s="203"/>
      <c r="AQ8" s="203"/>
      <c r="AR8" s="203"/>
      <c r="AS8" s="203"/>
      <c r="AT8" s="203"/>
      <c r="AU8" s="203"/>
      <c r="AV8" s="203"/>
      <c r="AW8" s="203"/>
      <c r="AX8" s="203"/>
      <c r="AY8" s="203"/>
      <c r="AZ8" s="204"/>
      <c r="BA8" s="204"/>
      <c r="BB8" s="204"/>
      <c r="BC8" s="204"/>
    </row>
    <row r="9" spans="1:55">
      <c r="A9" s="203" t="s">
        <v>385</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4"/>
      <c r="BA9" s="204"/>
      <c r="BB9" s="204"/>
      <c r="BC9" s="204"/>
    </row>
    <row r="10" spans="1:55">
      <c r="A10" s="203" t="s">
        <v>386</v>
      </c>
      <c r="B10" s="203" t="s">
        <v>17</v>
      </c>
      <c r="C10" s="203">
        <v>0</v>
      </c>
      <c r="D10" s="203">
        <v>0</v>
      </c>
      <c r="E10" s="203">
        <v>0</v>
      </c>
      <c r="F10" s="203">
        <v>0</v>
      </c>
      <c r="G10" s="203">
        <v>0</v>
      </c>
      <c r="H10" s="203">
        <v>0</v>
      </c>
      <c r="I10" s="203">
        <v>0</v>
      </c>
      <c r="J10" s="203">
        <v>0</v>
      </c>
      <c r="K10" s="203">
        <v>0</v>
      </c>
      <c r="L10" s="203">
        <v>0</v>
      </c>
      <c r="M10" s="203">
        <v>0</v>
      </c>
      <c r="N10" s="203">
        <v>0</v>
      </c>
      <c r="O10" s="203">
        <v>0</v>
      </c>
      <c r="P10" s="203">
        <v>0</v>
      </c>
      <c r="Q10" s="203">
        <v>0</v>
      </c>
      <c r="R10" s="203">
        <v>0</v>
      </c>
      <c r="S10" s="203">
        <v>0</v>
      </c>
      <c r="T10" s="203">
        <v>0</v>
      </c>
      <c r="U10" s="203">
        <v>0</v>
      </c>
      <c r="V10" s="203">
        <v>0</v>
      </c>
      <c r="W10" s="203">
        <v>0</v>
      </c>
      <c r="X10" s="203">
        <v>0</v>
      </c>
      <c r="Y10" s="203">
        <v>0</v>
      </c>
      <c r="Z10" s="203">
        <v>0</v>
      </c>
      <c r="AA10" s="203">
        <v>0</v>
      </c>
      <c r="AB10" s="203">
        <v>0</v>
      </c>
      <c r="AC10" s="203">
        <v>0</v>
      </c>
      <c r="AD10" s="203">
        <v>0</v>
      </c>
      <c r="AE10" s="203">
        <v>0</v>
      </c>
      <c r="AF10" s="203">
        <v>0</v>
      </c>
      <c r="AG10" s="203">
        <v>0</v>
      </c>
      <c r="AH10" s="203">
        <v>0</v>
      </c>
      <c r="AI10" s="203">
        <v>0</v>
      </c>
      <c r="AJ10" s="203">
        <v>0</v>
      </c>
      <c r="AK10" s="203">
        <v>0</v>
      </c>
      <c r="AL10" s="203">
        <v>0</v>
      </c>
      <c r="AM10" s="203"/>
      <c r="AN10" s="203"/>
      <c r="AO10" s="203"/>
      <c r="AP10" s="203"/>
      <c r="AQ10" s="203"/>
      <c r="AR10" s="203"/>
      <c r="AS10" s="203"/>
      <c r="AT10" s="203"/>
      <c r="AU10" s="203"/>
      <c r="AV10" s="203"/>
      <c r="AW10" s="203"/>
      <c r="AX10" s="203"/>
      <c r="AY10" s="203"/>
      <c r="AZ10" s="204"/>
      <c r="BA10" s="204"/>
      <c r="BB10" s="204"/>
      <c r="BC10" s="204"/>
    </row>
    <row r="11" spans="1:55">
      <c r="A11" s="203" t="s">
        <v>387</v>
      </c>
      <c r="B11" s="203" t="s">
        <v>17</v>
      </c>
      <c r="C11" s="203">
        <v>0</v>
      </c>
      <c r="D11" s="203">
        <v>0</v>
      </c>
      <c r="E11" s="203">
        <v>0</v>
      </c>
      <c r="F11" s="203">
        <v>0</v>
      </c>
      <c r="G11" s="203">
        <v>0</v>
      </c>
      <c r="H11" s="203">
        <v>0</v>
      </c>
      <c r="I11" s="203">
        <v>0</v>
      </c>
      <c r="J11" s="203">
        <v>0</v>
      </c>
      <c r="K11" s="203">
        <v>0</v>
      </c>
      <c r="L11" s="203">
        <v>0</v>
      </c>
      <c r="M11" s="203">
        <v>0</v>
      </c>
      <c r="N11" s="203">
        <v>0</v>
      </c>
      <c r="O11" s="203">
        <v>0</v>
      </c>
      <c r="P11" s="203">
        <v>0</v>
      </c>
      <c r="Q11" s="203">
        <v>0</v>
      </c>
      <c r="R11" s="203">
        <v>0</v>
      </c>
      <c r="S11" s="203">
        <v>0</v>
      </c>
      <c r="T11" s="203">
        <v>0</v>
      </c>
      <c r="U11" s="203">
        <v>0</v>
      </c>
      <c r="V11" s="203">
        <v>0</v>
      </c>
      <c r="W11" s="203">
        <v>0</v>
      </c>
      <c r="X11" s="203">
        <v>0</v>
      </c>
      <c r="Y11" s="203">
        <v>0</v>
      </c>
      <c r="Z11" s="203">
        <v>0</v>
      </c>
      <c r="AA11" s="203">
        <v>0</v>
      </c>
      <c r="AB11" s="203">
        <v>0</v>
      </c>
      <c r="AC11" s="203">
        <v>0</v>
      </c>
      <c r="AD11" s="203">
        <v>0</v>
      </c>
      <c r="AE11" s="203">
        <v>0</v>
      </c>
      <c r="AF11" s="203">
        <v>0</v>
      </c>
      <c r="AG11" s="203">
        <v>0</v>
      </c>
      <c r="AH11" s="203">
        <v>0</v>
      </c>
      <c r="AI11" s="203">
        <v>0</v>
      </c>
      <c r="AJ11" s="203">
        <v>0</v>
      </c>
      <c r="AK11" s="203">
        <v>0</v>
      </c>
      <c r="AL11" s="203">
        <v>0</v>
      </c>
      <c r="AM11" s="203"/>
      <c r="AN11" s="203"/>
      <c r="AO11" s="203"/>
      <c r="AP11" s="203"/>
      <c r="AQ11" s="203"/>
      <c r="AR11" s="203"/>
      <c r="AS11" s="203"/>
      <c r="AT11" s="203"/>
      <c r="AU11" s="203"/>
      <c r="AV11" s="203"/>
      <c r="AW11" s="203"/>
      <c r="AX11" s="203"/>
      <c r="AY11" s="203"/>
      <c r="AZ11" s="204"/>
      <c r="BA11" s="204"/>
      <c r="BB11" s="204"/>
      <c r="BC11" s="204"/>
    </row>
    <row r="12" spans="1:55">
      <c r="A12" s="203" t="s">
        <v>388</v>
      </c>
      <c r="B12" s="203" t="s">
        <v>17</v>
      </c>
      <c r="C12" s="203">
        <v>0</v>
      </c>
      <c r="D12" s="203">
        <v>0</v>
      </c>
      <c r="E12" s="203">
        <v>0</v>
      </c>
      <c r="F12" s="203">
        <v>0</v>
      </c>
      <c r="G12" s="203">
        <v>0</v>
      </c>
      <c r="H12" s="203">
        <v>0</v>
      </c>
      <c r="I12" s="203">
        <v>0</v>
      </c>
      <c r="J12" s="203">
        <v>0</v>
      </c>
      <c r="K12" s="203">
        <v>0</v>
      </c>
      <c r="L12" s="203">
        <v>0</v>
      </c>
      <c r="M12" s="203">
        <v>0</v>
      </c>
      <c r="N12" s="203">
        <v>0</v>
      </c>
      <c r="O12" s="203">
        <v>0</v>
      </c>
      <c r="P12" s="203">
        <v>0</v>
      </c>
      <c r="Q12" s="203">
        <v>0</v>
      </c>
      <c r="R12" s="203">
        <v>0</v>
      </c>
      <c r="S12" s="203">
        <v>0</v>
      </c>
      <c r="T12" s="203">
        <v>0</v>
      </c>
      <c r="U12" s="203">
        <v>0</v>
      </c>
      <c r="V12" s="203">
        <v>0</v>
      </c>
      <c r="W12" s="203">
        <v>0</v>
      </c>
      <c r="X12" s="203">
        <v>0</v>
      </c>
      <c r="Y12" s="203">
        <v>0</v>
      </c>
      <c r="Z12" s="203">
        <v>0</v>
      </c>
      <c r="AA12" s="203">
        <v>0</v>
      </c>
      <c r="AB12" s="203">
        <v>0</v>
      </c>
      <c r="AC12" s="203">
        <v>0</v>
      </c>
      <c r="AD12" s="203">
        <v>0</v>
      </c>
      <c r="AE12" s="203">
        <v>0</v>
      </c>
      <c r="AF12" s="203">
        <v>0</v>
      </c>
      <c r="AG12" s="203">
        <v>0</v>
      </c>
      <c r="AH12" s="203">
        <v>0</v>
      </c>
      <c r="AI12" s="203">
        <v>0</v>
      </c>
      <c r="AJ12" s="203">
        <v>0</v>
      </c>
      <c r="AK12" s="203">
        <v>0</v>
      </c>
      <c r="AL12" s="203">
        <v>0</v>
      </c>
      <c r="AM12" s="203"/>
      <c r="AN12" s="203"/>
      <c r="AO12" s="203"/>
      <c r="AP12" s="203"/>
      <c r="AQ12" s="203"/>
      <c r="AR12" s="203"/>
      <c r="AS12" s="203"/>
      <c r="AT12" s="203"/>
      <c r="AU12" s="203"/>
      <c r="AV12" s="203"/>
      <c r="AW12" s="203"/>
      <c r="AX12" s="203"/>
      <c r="AY12" s="203"/>
      <c r="AZ12" s="204"/>
      <c r="BA12" s="204"/>
      <c r="BB12" s="204"/>
      <c r="BC12" s="204"/>
    </row>
    <row r="13" spans="1:55">
      <c r="A13" s="203" t="s">
        <v>389</v>
      </c>
      <c r="B13" s="203" t="s">
        <v>17</v>
      </c>
      <c r="C13" s="203">
        <v>0</v>
      </c>
      <c r="D13" s="203">
        <v>0</v>
      </c>
      <c r="E13" s="203">
        <v>0</v>
      </c>
      <c r="F13" s="203">
        <v>0</v>
      </c>
      <c r="G13" s="203">
        <v>0</v>
      </c>
      <c r="H13" s="203">
        <v>0</v>
      </c>
      <c r="I13" s="203">
        <v>0</v>
      </c>
      <c r="J13" s="203">
        <v>0</v>
      </c>
      <c r="K13" s="203">
        <v>0</v>
      </c>
      <c r="L13" s="203">
        <v>0</v>
      </c>
      <c r="M13" s="203">
        <v>0</v>
      </c>
      <c r="N13" s="203">
        <v>0</v>
      </c>
      <c r="O13" s="203">
        <v>0</v>
      </c>
      <c r="P13" s="203">
        <v>0</v>
      </c>
      <c r="Q13" s="203">
        <v>0</v>
      </c>
      <c r="R13" s="203">
        <v>0</v>
      </c>
      <c r="S13" s="203">
        <v>0</v>
      </c>
      <c r="T13" s="203">
        <v>0</v>
      </c>
      <c r="U13" s="203">
        <v>0</v>
      </c>
      <c r="V13" s="203">
        <v>0</v>
      </c>
      <c r="W13" s="203">
        <v>0</v>
      </c>
      <c r="X13" s="203">
        <v>0</v>
      </c>
      <c r="Y13" s="203">
        <v>0</v>
      </c>
      <c r="Z13" s="203">
        <v>0</v>
      </c>
      <c r="AA13" s="203">
        <v>0</v>
      </c>
      <c r="AB13" s="203">
        <v>0</v>
      </c>
      <c r="AC13" s="203">
        <v>0</v>
      </c>
      <c r="AD13" s="203">
        <v>0</v>
      </c>
      <c r="AE13" s="203">
        <v>0</v>
      </c>
      <c r="AF13" s="203">
        <v>0</v>
      </c>
      <c r="AG13" s="203">
        <v>0</v>
      </c>
      <c r="AH13" s="203">
        <v>0</v>
      </c>
      <c r="AI13" s="203">
        <v>0</v>
      </c>
      <c r="AJ13" s="203">
        <v>0</v>
      </c>
      <c r="AK13" s="203">
        <v>0</v>
      </c>
      <c r="AL13" s="203">
        <v>0</v>
      </c>
      <c r="AM13" s="203"/>
      <c r="AN13" s="203"/>
      <c r="AO13" s="203"/>
      <c r="AP13" s="203"/>
      <c r="AQ13" s="203"/>
      <c r="AR13" s="203"/>
      <c r="AS13" s="203"/>
      <c r="AT13" s="203"/>
      <c r="AU13" s="203"/>
      <c r="AV13" s="203"/>
      <c r="AW13" s="203"/>
      <c r="AX13" s="203"/>
      <c r="AY13" s="203"/>
      <c r="AZ13" s="204"/>
      <c r="BA13" s="204"/>
      <c r="BB13" s="204"/>
      <c r="BC13" s="204"/>
    </row>
    <row r="14" spans="1:55">
      <c r="A14" s="203" t="s">
        <v>91</v>
      </c>
      <c r="B14" s="203" t="s">
        <v>390</v>
      </c>
      <c r="C14" s="203">
        <v>0</v>
      </c>
      <c r="D14" s="203">
        <v>0</v>
      </c>
      <c r="E14" s="203">
        <v>0</v>
      </c>
      <c r="F14" s="203">
        <v>0</v>
      </c>
      <c r="G14" s="203">
        <v>0</v>
      </c>
      <c r="H14" s="203">
        <v>0</v>
      </c>
      <c r="I14" s="203">
        <v>0</v>
      </c>
      <c r="J14" s="203">
        <v>0</v>
      </c>
      <c r="K14" s="203">
        <v>0</v>
      </c>
      <c r="L14" s="203">
        <v>0</v>
      </c>
      <c r="M14" s="203">
        <v>0</v>
      </c>
      <c r="N14" s="203">
        <v>0</v>
      </c>
      <c r="O14" s="203">
        <v>0</v>
      </c>
      <c r="P14" s="203">
        <v>0</v>
      </c>
      <c r="Q14" s="203">
        <v>0</v>
      </c>
      <c r="R14" s="203">
        <v>0</v>
      </c>
      <c r="S14" s="203">
        <v>0</v>
      </c>
      <c r="T14" s="203">
        <v>0</v>
      </c>
      <c r="U14" s="203">
        <v>0</v>
      </c>
      <c r="V14" s="203">
        <v>0</v>
      </c>
      <c r="W14" s="203">
        <v>0</v>
      </c>
      <c r="X14" s="203">
        <v>0</v>
      </c>
      <c r="Y14" s="203">
        <v>0</v>
      </c>
      <c r="Z14" s="203">
        <v>0</v>
      </c>
      <c r="AA14" s="203">
        <v>0</v>
      </c>
      <c r="AB14" s="203">
        <v>0</v>
      </c>
      <c r="AC14" s="203">
        <v>0</v>
      </c>
      <c r="AD14" s="203">
        <v>0</v>
      </c>
      <c r="AE14" s="203">
        <v>0</v>
      </c>
      <c r="AF14" s="203">
        <v>0</v>
      </c>
      <c r="AG14" s="203">
        <v>0</v>
      </c>
      <c r="AH14" s="203">
        <v>0</v>
      </c>
      <c r="AI14" s="203">
        <v>0</v>
      </c>
      <c r="AJ14" s="203">
        <v>0</v>
      </c>
      <c r="AK14" s="203">
        <v>0</v>
      </c>
      <c r="AL14" s="203">
        <v>0</v>
      </c>
      <c r="AM14" s="203"/>
      <c r="AN14" s="203"/>
      <c r="AO14" s="203"/>
      <c r="AP14" s="203"/>
      <c r="AQ14" s="203"/>
      <c r="AR14" s="203"/>
      <c r="AS14" s="203"/>
      <c r="AT14" s="203"/>
      <c r="AU14" s="203"/>
      <c r="AV14" s="203"/>
      <c r="AW14" s="203"/>
      <c r="AX14" s="203"/>
      <c r="AY14" s="203"/>
      <c r="AZ14" s="204"/>
      <c r="BA14" s="204"/>
      <c r="BB14" s="204"/>
      <c r="BC14" s="204"/>
    </row>
    <row r="15" spans="1:55">
      <c r="A15" s="203" t="s">
        <v>391</v>
      </c>
      <c r="B15" s="203" t="s">
        <v>390</v>
      </c>
      <c r="C15" s="203">
        <v>0</v>
      </c>
      <c r="D15" s="203">
        <v>0</v>
      </c>
      <c r="E15" s="203">
        <v>0</v>
      </c>
      <c r="F15" s="203">
        <v>0</v>
      </c>
      <c r="G15" s="203">
        <v>0</v>
      </c>
      <c r="H15" s="203">
        <v>0</v>
      </c>
      <c r="I15" s="203">
        <v>0</v>
      </c>
      <c r="J15" s="203">
        <v>0</v>
      </c>
      <c r="K15" s="203">
        <v>0</v>
      </c>
      <c r="L15" s="203">
        <v>0</v>
      </c>
      <c r="M15" s="203">
        <v>0</v>
      </c>
      <c r="N15" s="203">
        <v>0</v>
      </c>
      <c r="O15" s="203">
        <v>0</v>
      </c>
      <c r="P15" s="203">
        <v>0</v>
      </c>
      <c r="Q15" s="203">
        <v>0</v>
      </c>
      <c r="R15" s="203">
        <v>0</v>
      </c>
      <c r="S15" s="203">
        <v>0</v>
      </c>
      <c r="T15" s="203">
        <v>0</v>
      </c>
      <c r="U15" s="203">
        <v>0</v>
      </c>
      <c r="V15" s="203">
        <v>0</v>
      </c>
      <c r="W15" s="203">
        <v>0</v>
      </c>
      <c r="X15" s="203">
        <v>0</v>
      </c>
      <c r="Y15" s="203">
        <v>0</v>
      </c>
      <c r="Z15" s="203">
        <v>0</v>
      </c>
      <c r="AA15" s="203">
        <v>0</v>
      </c>
      <c r="AB15" s="203">
        <v>0</v>
      </c>
      <c r="AC15" s="203">
        <v>0</v>
      </c>
      <c r="AD15" s="203">
        <v>0</v>
      </c>
      <c r="AE15" s="203">
        <v>0</v>
      </c>
      <c r="AF15" s="203">
        <v>0</v>
      </c>
      <c r="AG15" s="203">
        <v>0</v>
      </c>
      <c r="AH15" s="203">
        <v>0</v>
      </c>
      <c r="AI15" s="203">
        <v>0</v>
      </c>
      <c r="AJ15" s="203">
        <v>0</v>
      </c>
      <c r="AK15" s="203">
        <v>0</v>
      </c>
      <c r="AL15" s="203">
        <v>0</v>
      </c>
      <c r="AM15" s="203"/>
      <c r="AN15" s="203"/>
      <c r="AO15" s="203"/>
      <c r="AP15" s="203"/>
      <c r="AQ15" s="203"/>
      <c r="AR15" s="203"/>
      <c r="AS15" s="203"/>
      <c r="AT15" s="203"/>
      <c r="AU15" s="203"/>
      <c r="AV15" s="203"/>
      <c r="AW15" s="203"/>
      <c r="AX15" s="203"/>
      <c r="AY15" s="203"/>
      <c r="AZ15" s="204"/>
      <c r="BA15" s="204"/>
      <c r="BB15" s="204"/>
      <c r="BC15" s="204"/>
    </row>
    <row r="16" spans="1:55">
      <c r="A16" s="203" t="s">
        <v>392</v>
      </c>
      <c r="B16" s="203" t="s">
        <v>390</v>
      </c>
      <c r="C16" s="203">
        <v>0</v>
      </c>
      <c r="D16" s="203">
        <v>0</v>
      </c>
      <c r="E16" s="203">
        <v>0</v>
      </c>
      <c r="F16" s="203">
        <v>0</v>
      </c>
      <c r="G16" s="203">
        <v>0</v>
      </c>
      <c r="H16" s="203">
        <v>0</v>
      </c>
      <c r="I16" s="203">
        <v>0</v>
      </c>
      <c r="J16" s="203">
        <v>0</v>
      </c>
      <c r="K16" s="203">
        <v>0</v>
      </c>
      <c r="L16" s="203">
        <v>0</v>
      </c>
      <c r="M16" s="203">
        <v>0</v>
      </c>
      <c r="N16" s="203">
        <v>0</v>
      </c>
      <c r="O16" s="203">
        <v>0</v>
      </c>
      <c r="P16" s="203">
        <v>0</v>
      </c>
      <c r="Q16" s="203">
        <v>0</v>
      </c>
      <c r="R16" s="203">
        <v>0</v>
      </c>
      <c r="S16" s="203">
        <v>0</v>
      </c>
      <c r="T16" s="203">
        <v>0</v>
      </c>
      <c r="U16" s="203">
        <v>0</v>
      </c>
      <c r="V16" s="203">
        <v>0</v>
      </c>
      <c r="W16" s="203">
        <v>0</v>
      </c>
      <c r="X16" s="203">
        <v>0</v>
      </c>
      <c r="Y16" s="203">
        <v>0</v>
      </c>
      <c r="Z16" s="203">
        <v>0</v>
      </c>
      <c r="AA16" s="203">
        <v>0</v>
      </c>
      <c r="AB16" s="203">
        <v>0</v>
      </c>
      <c r="AC16" s="203">
        <v>0</v>
      </c>
      <c r="AD16" s="203">
        <v>0</v>
      </c>
      <c r="AE16" s="203">
        <v>0</v>
      </c>
      <c r="AF16" s="203">
        <v>0</v>
      </c>
      <c r="AG16" s="203">
        <v>0</v>
      </c>
      <c r="AH16" s="203">
        <v>0</v>
      </c>
      <c r="AI16" s="203">
        <v>0</v>
      </c>
      <c r="AJ16" s="203">
        <v>0</v>
      </c>
      <c r="AK16" s="203">
        <v>0</v>
      </c>
      <c r="AL16" s="203">
        <v>0</v>
      </c>
      <c r="AM16" s="203"/>
      <c r="AN16" s="203"/>
      <c r="AO16" s="203"/>
      <c r="AP16" s="203"/>
      <c r="AQ16" s="203"/>
      <c r="AR16" s="203"/>
      <c r="AS16" s="203"/>
      <c r="AT16" s="203"/>
      <c r="AU16" s="203"/>
      <c r="AV16" s="203"/>
      <c r="AW16" s="203"/>
      <c r="AX16" s="203"/>
      <c r="AY16" s="203"/>
      <c r="AZ16" s="204"/>
      <c r="BA16" s="204"/>
      <c r="BB16" s="204"/>
      <c r="BC16" s="204"/>
    </row>
    <row r="17" spans="1:55">
      <c r="A17" s="203" t="s">
        <v>393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4"/>
      <c r="BA17" s="204"/>
      <c r="BB17" s="204"/>
      <c r="BC17" s="204"/>
    </row>
    <row r="18" spans="1:55">
      <c r="A18" s="203" t="s">
        <v>394</v>
      </c>
      <c r="B18" s="203" t="s">
        <v>19</v>
      </c>
      <c r="C18" s="203">
        <v>0</v>
      </c>
      <c r="D18" s="203">
        <v>0</v>
      </c>
      <c r="E18" s="203">
        <v>0</v>
      </c>
      <c r="F18" s="203">
        <v>0</v>
      </c>
      <c r="G18" s="203">
        <v>0</v>
      </c>
      <c r="H18" s="203">
        <v>0</v>
      </c>
      <c r="I18" s="203">
        <v>0</v>
      </c>
      <c r="J18" s="203">
        <v>0</v>
      </c>
      <c r="K18" s="203">
        <v>0</v>
      </c>
      <c r="L18" s="203">
        <v>0</v>
      </c>
      <c r="M18" s="203">
        <v>0</v>
      </c>
      <c r="N18" s="203">
        <v>0</v>
      </c>
      <c r="O18" s="203">
        <v>0</v>
      </c>
      <c r="P18" s="203">
        <v>0</v>
      </c>
      <c r="Q18" s="203">
        <v>0</v>
      </c>
      <c r="R18" s="203">
        <v>0</v>
      </c>
      <c r="S18" s="203">
        <v>0</v>
      </c>
      <c r="T18" s="203">
        <v>0</v>
      </c>
      <c r="U18" s="203">
        <v>0</v>
      </c>
      <c r="V18" s="203">
        <v>0</v>
      </c>
      <c r="W18" s="203">
        <v>0</v>
      </c>
      <c r="X18" s="203">
        <v>0</v>
      </c>
      <c r="Y18" s="203">
        <v>0</v>
      </c>
      <c r="Z18" s="203">
        <v>0</v>
      </c>
      <c r="AA18" s="203">
        <v>0</v>
      </c>
      <c r="AB18" s="203">
        <v>0</v>
      </c>
      <c r="AC18" s="203">
        <v>0</v>
      </c>
      <c r="AD18" s="203">
        <v>0</v>
      </c>
      <c r="AE18" s="203">
        <v>0</v>
      </c>
      <c r="AF18" s="203">
        <v>0</v>
      </c>
      <c r="AG18" s="203">
        <v>0</v>
      </c>
      <c r="AH18" s="203">
        <v>0</v>
      </c>
      <c r="AI18" s="203">
        <v>0</v>
      </c>
      <c r="AJ18" s="203">
        <v>0</v>
      </c>
      <c r="AK18" s="203">
        <v>0</v>
      </c>
      <c r="AL18" s="203">
        <v>0</v>
      </c>
      <c r="AM18" s="203"/>
      <c r="AN18" s="203"/>
      <c r="AO18" s="203"/>
      <c r="AP18" s="203"/>
      <c r="AQ18" s="203"/>
      <c r="AR18" s="203"/>
      <c r="AS18" s="203"/>
      <c r="AT18" s="203"/>
      <c r="AU18" s="203"/>
      <c r="AV18" s="203"/>
      <c r="AW18" s="203"/>
      <c r="AX18" s="203"/>
      <c r="AY18" s="203"/>
      <c r="AZ18" s="204"/>
      <c r="BA18" s="204"/>
      <c r="BB18" s="204"/>
      <c r="BC18" s="204"/>
    </row>
    <row r="19" spans="1:55">
      <c r="A19" s="203" t="s">
        <v>73</v>
      </c>
      <c r="B19" s="203" t="s">
        <v>19</v>
      </c>
      <c r="C19" s="203">
        <v>0</v>
      </c>
      <c r="D19" s="203">
        <v>0</v>
      </c>
      <c r="E19" s="203">
        <v>0</v>
      </c>
      <c r="F19" s="203">
        <v>0</v>
      </c>
      <c r="G19" s="203">
        <v>0</v>
      </c>
      <c r="H19" s="203">
        <v>0</v>
      </c>
      <c r="I19" s="203">
        <v>0</v>
      </c>
      <c r="J19" s="203">
        <v>0</v>
      </c>
      <c r="K19" s="203">
        <v>0</v>
      </c>
      <c r="L19" s="203">
        <v>0</v>
      </c>
      <c r="M19" s="203">
        <v>0</v>
      </c>
      <c r="N19" s="203">
        <v>0</v>
      </c>
      <c r="O19" s="203">
        <v>0</v>
      </c>
      <c r="P19" s="203">
        <v>0</v>
      </c>
      <c r="Q19" s="203">
        <v>0</v>
      </c>
      <c r="R19" s="203">
        <v>0</v>
      </c>
      <c r="S19" s="203">
        <v>0</v>
      </c>
      <c r="T19" s="203">
        <v>0</v>
      </c>
      <c r="U19" s="203">
        <v>0</v>
      </c>
      <c r="V19" s="203">
        <v>0</v>
      </c>
      <c r="W19" s="203">
        <v>0</v>
      </c>
      <c r="X19" s="203">
        <v>0</v>
      </c>
      <c r="Y19" s="203">
        <v>0</v>
      </c>
      <c r="Z19" s="203">
        <v>0</v>
      </c>
      <c r="AA19" s="203">
        <v>0</v>
      </c>
      <c r="AB19" s="203">
        <v>0</v>
      </c>
      <c r="AC19" s="203">
        <v>0</v>
      </c>
      <c r="AD19" s="203">
        <v>0</v>
      </c>
      <c r="AE19" s="203">
        <v>0</v>
      </c>
      <c r="AF19" s="203">
        <v>0</v>
      </c>
      <c r="AG19" s="203">
        <v>0</v>
      </c>
      <c r="AH19" s="203">
        <v>0</v>
      </c>
      <c r="AI19" s="203">
        <v>0</v>
      </c>
      <c r="AJ19" s="203">
        <v>0</v>
      </c>
      <c r="AK19" s="203">
        <v>0</v>
      </c>
      <c r="AL19" s="203">
        <v>0</v>
      </c>
      <c r="AM19" s="203"/>
      <c r="AN19" s="203"/>
      <c r="AO19" s="203"/>
      <c r="AP19" s="203"/>
      <c r="AQ19" s="203"/>
      <c r="AR19" s="203"/>
      <c r="AS19" s="203"/>
      <c r="AT19" s="203"/>
      <c r="AU19" s="203"/>
      <c r="AV19" s="203"/>
      <c r="AW19" s="203"/>
      <c r="AX19" s="203"/>
      <c r="AY19" s="203"/>
      <c r="AZ19" s="204"/>
      <c r="BA19" s="204"/>
      <c r="BB19" s="204"/>
      <c r="BC19" s="204"/>
    </row>
    <row r="20" spans="1:55">
      <c r="A20" s="203" t="s">
        <v>395</v>
      </c>
      <c r="B20" s="203" t="s">
        <v>19</v>
      </c>
      <c r="C20" s="203">
        <v>0</v>
      </c>
      <c r="D20" s="203">
        <v>0</v>
      </c>
      <c r="E20" s="203">
        <v>0</v>
      </c>
      <c r="F20" s="203">
        <v>0</v>
      </c>
      <c r="G20" s="203">
        <v>0</v>
      </c>
      <c r="H20" s="203">
        <v>0</v>
      </c>
      <c r="I20" s="203">
        <v>0</v>
      </c>
      <c r="J20" s="203">
        <v>0</v>
      </c>
      <c r="K20" s="203">
        <v>0</v>
      </c>
      <c r="L20" s="203">
        <v>0</v>
      </c>
      <c r="M20" s="203">
        <v>0</v>
      </c>
      <c r="N20" s="203">
        <v>0</v>
      </c>
      <c r="O20" s="203">
        <v>0</v>
      </c>
      <c r="P20" s="203">
        <v>0</v>
      </c>
      <c r="Q20" s="203">
        <v>0</v>
      </c>
      <c r="R20" s="203">
        <v>0</v>
      </c>
      <c r="S20" s="203">
        <v>0</v>
      </c>
      <c r="T20" s="203">
        <v>0</v>
      </c>
      <c r="U20" s="203">
        <v>0</v>
      </c>
      <c r="V20" s="203">
        <v>0</v>
      </c>
      <c r="W20" s="203">
        <v>0</v>
      </c>
      <c r="X20" s="203">
        <v>0</v>
      </c>
      <c r="Y20" s="203">
        <v>0</v>
      </c>
      <c r="Z20" s="203">
        <v>0</v>
      </c>
      <c r="AA20" s="203">
        <v>0</v>
      </c>
      <c r="AB20" s="203">
        <v>0</v>
      </c>
      <c r="AC20" s="203">
        <v>0</v>
      </c>
      <c r="AD20" s="203">
        <v>0</v>
      </c>
      <c r="AE20" s="203">
        <v>0</v>
      </c>
      <c r="AF20" s="203">
        <v>0</v>
      </c>
      <c r="AG20" s="203">
        <v>0</v>
      </c>
      <c r="AH20" s="203">
        <v>0</v>
      </c>
      <c r="AI20" s="203">
        <v>0</v>
      </c>
      <c r="AJ20" s="203">
        <v>0</v>
      </c>
      <c r="AK20" s="203">
        <v>0</v>
      </c>
      <c r="AL20" s="203">
        <v>0</v>
      </c>
      <c r="AM20" s="203"/>
      <c r="AN20" s="203"/>
      <c r="AO20" s="203"/>
      <c r="AP20" s="203"/>
      <c r="AQ20" s="203"/>
      <c r="AR20" s="203"/>
      <c r="AS20" s="203"/>
      <c r="AT20" s="203"/>
      <c r="AU20" s="203"/>
      <c r="AV20" s="203"/>
      <c r="AW20" s="203"/>
      <c r="AX20" s="203"/>
      <c r="AY20" s="203"/>
      <c r="AZ20" s="204"/>
      <c r="BA20" s="204"/>
      <c r="BB20" s="204"/>
      <c r="BC20" s="204"/>
    </row>
    <row r="21" spans="1:55">
      <c r="A21" s="203" t="s">
        <v>396</v>
      </c>
      <c r="B21" s="203" t="s">
        <v>19</v>
      </c>
      <c r="C21" s="203">
        <v>0</v>
      </c>
      <c r="D21" s="203">
        <v>0</v>
      </c>
      <c r="E21" s="203">
        <v>0</v>
      </c>
      <c r="F21" s="203">
        <v>0</v>
      </c>
      <c r="G21" s="203">
        <v>0</v>
      </c>
      <c r="H21" s="203">
        <v>0</v>
      </c>
      <c r="I21" s="203">
        <v>0</v>
      </c>
      <c r="J21" s="203">
        <v>0</v>
      </c>
      <c r="K21" s="203">
        <v>0</v>
      </c>
      <c r="L21" s="203">
        <v>0</v>
      </c>
      <c r="M21" s="203">
        <v>0</v>
      </c>
      <c r="N21" s="203">
        <v>0</v>
      </c>
      <c r="O21" s="203">
        <v>0</v>
      </c>
      <c r="P21" s="203">
        <v>0</v>
      </c>
      <c r="Q21" s="203">
        <v>0</v>
      </c>
      <c r="R21" s="203">
        <v>0</v>
      </c>
      <c r="S21" s="203">
        <v>0</v>
      </c>
      <c r="T21" s="203">
        <v>0</v>
      </c>
      <c r="U21" s="203">
        <v>0</v>
      </c>
      <c r="V21" s="203">
        <v>0</v>
      </c>
      <c r="W21" s="203">
        <v>0</v>
      </c>
      <c r="X21" s="203">
        <v>0</v>
      </c>
      <c r="Y21" s="203">
        <v>0</v>
      </c>
      <c r="Z21" s="203">
        <v>0</v>
      </c>
      <c r="AA21" s="203">
        <v>0</v>
      </c>
      <c r="AB21" s="203">
        <v>0</v>
      </c>
      <c r="AC21" s="203">
        <v>0</v>
      </c>
      <c r="AD21" s="203">
        <v>0</v>
      </c>
      <c r="AE21" s="203">
        <v>0</v>
      </c>
      <c r="AF21" s="203">
        <v>0</v>
      </c>
      <c r="AG21" s="203">
        <v>0</v>
      </c>
      <c r="AH21" s="203">
        <v>0</v>
      </c>
      <c r="AI21" s="203">
        <v>0</v>
      </c>
      <c r="AJ21" s="203">
        <v>0</v>
      </c>
      <c r="AK21" s="203">
        <v>0</v>
      </c>
      <c r="AL21" s="203">
        <v>0</v>
      </c>
      <c r="AM21" s="203"/>
      <c r="AN21" s="203"/>
      <c r="AO21" s="203"/>
      <c r="AP21" s="203"/>
      <c r="AQ21" s="203"/>
      <c r="AR21" s="203"/>
      <c r="AS21" s="203"/>
      <c r="AT21" s="203"/>
      <c r="AU21" s="203"/>
      <c r="AV21" s="203"/>
      <c r="AW21" s="203"/>
      <c r="AX21" s="203"/>
      <c r="AY21" s="203"/>
      <c r="AZ21" s="204"/>
      <c r="BA21" s="204"/>
      <c r="BB21" s="204"/>
      <c r="BC21" s="204"/>
    </row>
    <row r="22" spans="1:55">
      <c r="A22" s="203" t="s">
        <v>397</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204"/>
      <c r="BB22" s="204"/>
      <c r="BC22" s="204"/>
    </row>
    <row r="23" spans="1:55">
      <c r="A23" s="203" t="s">
        <v>398</v>
      </c>
      <c r="B23" s="203" t="s">
        <v>22</v>
      </c>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c r="AK23" s="203">
        <v>0</v>
      </c>
      <c r="AL23" s="203">
        <v>0</v>
      </c>
      <c r="AM23" s="203"/>
      <c r="AN23" s="203"/>
      <c r="AO23" s="203"/>
      <c r="AP23" s="203"/>
      <c r="AQ23" s="203"/>
      <c r="AR23" s="203"/>
      <c r="AS23" s="203"/>
      <c r="AT23" s="203"/>
      <c r="AU23" s="203"/>
      <c r="AV23" s="203"/>
      <c r="AW23" s="203"/>
      <c r="AX23" s="203"/>
      <c r="AY23" s="203"/>
      <c r="AZ23" s="204"/>
      <c r="BA23" s="204"/>
      <c r="BB23" s="204"/>
      <c r="BC23" s="204"/>
    </row>
    <row r="24" spans="1:55">
      <c r="A24" s="203" t="s">
        <v>399</v>
      </c>
      <c r="B24" s="203" t="s">
        <v>22</v>
      </c>
      <c r="C24" s="203">
        <v>17</v>
      </c>
      <c r="D24" s="203">
        <v>25</v>
      </c>
      <c r="E24" s="203">
        <v>0</v>
      </c>
      <c r="F24" s="203">
        <v>0</v>
      </c>
      <c r="G24" s="203">
        <v>0</v>
      </c>
      <c r="H24" s="203">
        <v>0</v>
      </c>
      <c r="I24" s="203">
        <v>0</v>
      </c>
      <c r="J24" s="203">
        <v>0</v>
      </c>
      <c r="K24" s="203">
        <v>0</v>
      </c>
      <c r="L24" s="203">
        <v>0</v>
      </c>
      <c r="M24" s="203">
        <v>0</v>
      </c>
      <c r="N24" s="203">
        <v>0</v>
      </c>
      <c r="O24" s="203">
        <v>17</v>
      </c>
      <c r="P24" s="203">
        <v>25</v>
      </c>
      <c r="Q24" s="203">
        <v>0</v>
      </c>
      <c r="R24" s="203">
        <v>0</v>
      </c>
      <c r="S24" s="203">
        <v>0</v>
      </c>
      <c r="T24" s="203">
        <v>0</v>
      </c>
      <c r="U24" s="203">
        <v>3</v>
      </c>
      <c r="V24" s="203">
        <v>3</v>
      </c>
      <c r="W24" s="203">
        <v>0</v>
      </c>
      <c r="X24" s="203">
        <v>0</v>
      </c>
      <c r="Y24" s="203">
        <v>0</v>
      </c>
      <c r="Z24" s="203">
        <v>0</v>
      </c>
      <c r="AA24" s="203">
        <v>0</v>
      </c>
      <c r="AB24" s="203">
        <v>0</v>
      </c>
      <c r="AC24" s="203">
        <v>0</v>
      </c>
      <c r="AD24" s="203">
        <v>0</v>
      </c>
      <c r="AE24" s="203">
        <v>0</v>
      </c>
      <c r="AF24" s="203">
        <v>0</v>
      </c>
      <c r="AG24" s="203">
        <v>3</v>
      </c>
      <c r="AH24" s="203">
        <v>3</v>
      </c>
      <c r="AI24" s="203">
        <v>0</v>
      </c>
      <c r="AJ24" s="203">
        <v>0</v>
      </c>
      <c r="AK24" s="203">
        <v>0</v>
      </c>
      <c r="AL24" s="203">
        <v>0</v>
      </c>
      <c r="AM24" s="203"/>
      <c r="AN24" s="203"/>
      <c r="AO24" s="203"/>
      <c r="AP24" s="203"/>
      <c r="AQ24" s="203"/>
      <c r="AR24" s="203"/>
      <c r="AS24" s="203"/>
      <c r="AT24" s="203"/>
      <c r="AU24" s="203"/>
      <c r="AV24" s="203"/>
      <c r="AW24" s="203"/>
      <c r="AX24" s="203"/>
      <c r="AY24" s="203"/>
      <c r="AZ24" s="204"/>
      <c r="BA24" s="204"/>
      <c r="BB24" s="204"/>
      <c r="BC24" s="204"/>
    </row>
    <row r="25" spans="1:55">
      <c r="A25" s="203" t="s">
        <v>400</v>
      </c>
      <c r="B25" s="203" t="s">
        <v>22</v>
      </c>
      <c r="C25" s="203">
        <v>0</v>
      </c>
      <c r="D25" s="203">
        <v>8</v>
      </c>
      <c r="E25" s="203">
        <v>0</v>
      </c>
      <c r="F25" s="203">
        <v>0</v>
      </c>
      <c r="G25" s="203">
        <v>0</v>
      </c>
      <c r="H25" s="203">
        <v>0</v>
      </c>
      <c r="I25" s="203">
        <v>0</v>
      </c>
      <c r="J25" s="203">
        <v>0</v>
      </c>
      <c r="K25" s="203">
        <v>0</v>
      </c>
      <c r="L25" s="203">
        <v>0</v>
      </c>
      <c r="M25" s="203">
        <v>0</v>
      </c>
      <c r="N25" s="203">
        <v>0</v>
      </c>
      <c r="O25" s="203">
        <v>0</v>
      </c>
      <c r="P25" s="203">
        <v>8</v>
      </c>
      <c r="Q25" s="203">
        <v>0</v>
      </c>
      <c r="R25" s="203">
        <v>0</v>
      </c>
      <c r="S25" s="203">
        <v>0</v>
      </c>
      <c r="T25" s="203">
        <v>0</v>
      </c>
      <c r="U25" s="203">
        <v>0</v>
      </c>
      <c r="V25" s="203">
        <v>0</v>
      </c>
      <c r="W25" s="203">
        <v>0</v>
      </c>
      <c r="X25" s="203">
        <v>0</v>
      </c>
      <c r="Y25" s="203">
        <v>0</v>
      </c>
      <c r="Z25" s="203">
        <v>0</v>
      </c>
      <c r="AA25" s="203">
        <v>0</v>
      </c>
      <c r="AB25" s="203">
        <v>0</v>
      </c>
      <c r="AC25" s="203">
        <v>0</v>
      </c>
      <c r="AD25" s="203">
        <v>0</v>
      </c>
      <c r="AE25" s="203">
        <v>0</v>
      </c>
      <c r="AF25" s="203">
        <v>0</v>
      </c>
      <c r="AG25" s="203">
        <v>0</v>
      </c>
      <c r="AH25" s="203">
        <v>0</v>
      </c>
      <c r="AI25" s="203">
        <v>0</v>
      </c>
      <c r="AJ25" s="203">
        <v>0</v>
      </c>
      <c r="AK25" s="203">
        <v>0</v>
      </c>
      <c r="AL25" s="203">
        <v>0</v>
      </c>
      <c r="AM25" s="203"/>
      <c r="AN25" s="203"/>
      <c r="AO25" s="203"/>
      <c r="AP25" s="203"/>
      <c r="AQ25" s="203"/>
      <c r="AR25" s="203"/>
      <c r="AS25" s="203"/>
      <c r="AT25" s="203"/>
      <c r="AU25" s="203"/>
      <c r="AV25" s="203"/>
      <c r="AW25" s="203"/>
      <c r="AX25" s="203"/>
      <c r="AY25" s="203"/>
      <c r="AZ25" s="204"/>
      <c r="BA25" s="204"/>
      <c r="BB25" s="204"/>
      <c r="BC25" s="204"/>
    </row>
    <row r="26" spans="1:55">
      <c r="A26" s="203" t="s">
        <v>401</v>
      </c>
      <c r="B26" s="203" t="s">
        <v>22</v>
      </c>
      <c r="C26" s="203">
        <v>25</v>
      </c>
      <c r="D26" s="203">
        <v>13</v>
      </c>
      <c r="E26" s="203">
        <v>0</v>
      </c>
      <c r="F26" s="203">
        <v>0</v>
      </c>
      <c r="G26" s="203">
        <v>0</v>
      </c>
      <c r="H26" s="203">
        <v>0</v>
      </c>
      <c r="I26" s="203">
        <v>2</v>
      </c>
      <c r="J26" s="203">
        <v>0</v>
      </c>
      <c r="K26" s="203">
        <v>0</v>
      </c>
      <c r="L26" s="203">
        <v>0</v>
      </c>
      <c r="M26" s="203">
        <v>0</v>
      </c>
      <c r="N26" s="203">
        <v>0</v>
      </c>
      <c r="O26" s="203">
        <v>27</v>
      </c>
      <c r="P26" s="203">
        <v>13</v>
      </c>
      <c r="Q26" s="203">
        <v>0</v>
      </c>
      <c r="R26" s="203">
        <v>0</v>
      </c>
      <c r="S26" s="203">
        <v>0</v>
      </c>
      <c r="T26" s="203">
        <v>0</v>
      </c>
      <c r="U26" s="203">
        <v>1</v>
      </c>
      <c r="V26" s="203">
        <v>2</v>
      </c>
      <c r="W26" s="203">
        <v>0</v>
      </c>
      <c r="X26" s="203">
        <v>0</v>
      </c>
      <c r="Y26" s="203">
        <v>0</v>
      </c>
      <c r="Z26" s="203">
        <v>0</v>
      </c>
      <c r="AA26" s="203">
        <v>0</v>
      </c>
      <c r="AB26" s="203">
        <v>0</v>
      </c>
      <c r="AC26" s="203">
        <v>0</v>
      </c>
      <c r="AD26" s="203">
        <v>0</v>
      </c>
      <c r="AE26" s="203">
        <v>0</v>
      </c>
      <c r="AF26" s="203">
        <v>0</v>
      </c>
      <c r="AG26" s="203">
        <v>1</v>
      </c>
      <c r="AH26" s="203">
        <v>2</v>
      </c>
      <c r="AI26" s="203">
        <v>0</v>
      </c>
      <c r="AJ26" s="203">
        <v>0</v>
      </c>
      <c r="AK26" s="203">
        <v>0</v>
      </c>
      <c r="AL26" s="203">
        <v>0</v>
      </c>
      <c r="AM26" s="203"/>
      <c r="AN26" s="203"/>
      <c r="AO26" s="203"/>
      <c r="AP26" s="203"/>
      <c r="AQ26" s="203"/>
      <c r="AR26" s="203"/>
      <c r="AS26" s="203"/>
      <c r="AT26" s="203"/>
      <c r="AU26" s="203"/>
      <c r="AV26" s="203"/>
      <c r="AW26" s="203"/>
      <c r="AX26" s="203"/>
      <c r="AY26" s="203"/>
      <c r="AZ26" s="204"/>
      <c r="BA26" s="204"/>
      <c r="BB26" s="204"/>
      <c r="BC26" s="204"/>
    </row>
    <row r="27" spans="1:55">
      <c r="A27" s="203" t="s">
        <v>23</v>
      </c>
      <c r="B27" s="203" t="s">
        <v>23</v>
      </c>
      <c r="C27" s="203">
        <v>0</v>
      </c>
      <c r="D27" s="203">
        <v>0</v>
      </c>
      <c r="E27" s="203">
        <v>0</v>
      </c>
      <c r="F27" s="203">
        <v>0</v>
      </c>
      <c r="G27" s="203">
        <v>0</v>
      </c>
      <c r="H27" s="203">
        <v>0</v>
      </c>
      <c r="I27" s="203">
        <v>0</v>
      </c>
      <c r="J27" s="203">
        <v>0</v>
      </c>
      <c r="K27" s="203">
        <v>0</v>
      </c>
      <c r="L27" s="203">
        <v>0</v>
      </c>
      <c r="M27" s="203">
        <v>0</v>
      </c>
      <c r="N27" s="203">
        <v>0</v>
      </c>
      <c r="O27" s="203">
        <v>0</v>
      </c>
      <c r="P27" s="203">
        <v>0</v>
      </c>
      <c r="Q27" s="203">
        <v>0</v>
      </c>
      <c r="R27" s="203">
        <v>0</v>
      </c>
      <c r="S27" s="203">
        <v>0</v>
      </c>
      <c r="T27" s="203">
        <v>0</v>
      </c>
      <c r="U27" s="203">
        <v>0</v>
      </c>
      <c r="V27" s="203">
        <v>0</v>
      </c>
      <c r="W27" s="203">
        <v>0</v>
      </c>
      <c r="X27" s="203">
        <v>0</v>
      </c>
      <c r="Y27" s="203">
        <v>0</v>
      </c>
      <c r="Z27" s="203">
        <v>0</v>
      </c>
      <c r="AA27" s="203">
        <v>0</v>
      </c>
      <c r="AB27" s="203">
        <v>0</v>
      </c>
      <c r="AC27" s="203">
        <v>0</v>
      </c>
      <c r="AD27" s="203">
        <v>0</v>
      </c>
      <c r="AE27" s="203">
        <v>0</v>
      </c>
      <c r="AF27" s="203">
        <v>0</v>
      </c>
      <c r="AG27" s="203">
        <v>0</v>
      </c>
      <c r="AH27" s="203">
        <v>0</v>
      </c>
      <c r="AI27" s="203">
        <v>0</v>
      </c>
      <c r="AJ27" s="203">
        <v>0</v>
      </c>
      <c r="AK27" s="203">
        <v>0</v>
      </c>
      <c r="AL27" s="203">
        <v>0</v>
      </c>
      <c r="AM27" s="203"/>
      <c r="AN27" s="203"/>
      <c r="AO27" s="203"/>
      <c r="AP27" s="203"/>
      <c r="AQ27" s="203"/>
      <c r="AR27" s="203"/>
      <c r="AS27" s="203"/>
      <c r="AT27" s="203"/>
      <c r="AU27" s="203"/>
      <c r="AV27" s="203"/>
      <c r="AW27" s="203"/>
      <c r="AX27" s="203"/>
      <c r="AY27" s="203"/>
      <c r="AZ27" s="204"/>
      <c r="BA27" s="204"/>
      <c r="BB27" s="204"/>
      <c r="BC27" s="204"/>
    </row>
    <row r="28" spans="1:55">
      <c r="A28" s="203" t="s">
        <v>402</v>
      </c>
      <c r="B28" s="203" t="s">
        <v>22</v>
      </c>
      <c r="C28" s="203">
        <v>0</v>
      </c>
      <c r="D28" s="203">
        <v>0</v>
      </c>
      <c r="E28" s="203">
        <v>0</v>
      </c>
      <c r="F28" s="203">
        <v>0</v>
      </c>
      <c r="G28" s="203">
        <v>0</v>
      </c>
      <c r="H28" s="203">
        <v>0</v>
      </c>
      <c r="I28" s="203">
        <v>0</v>
      </c>
      <c r="J28" s="203">
        <v>0</v>
      </c>
      <c r="K28" s="203">
        <v>0</v>
      </c>
      <c r="L28" s="203">
        <v>0</v>
      </c>
      <c r="M28" s="203">
        <v>0</v>
      </c>
      <c r="N28" s="203">
        <v>0</v>
      </c>
      <c r="O28" s="203">
        <v>0</v>
      </c>
      <c r="P28" s="203">
        <v>0</v>
      </c>
      <c r="Q28" s="203">
        <v>0</v>
      </c>
      <c r="R28" s="203">
        <v>0</v>
      </c>
      <c r="S28" s="203">
        <v>0</v>
      </c>
      <c r="T28" s="203">
        <v>0</v>
      </c>
      <c r="U28" s="203">
        <v>0</v>
      </c>
      <c r="V28" s="203">
        <v>0</v>
      </c>
      <c r="W28" s="203">
        <v>0</v>
      </c>
      <c r="X28" s="203">
        <v>0</v>
      </c>
      <c r="Y28" s="203">
        <v>0</v>
      </c>
      <c r="Z28" s="203">
        <v>0</v>
      </c>
      <c r="AA28" s="203">
        <v>0</v>
      </c>
      <c r="AB28" s="203">
        <v>0</v>
      </c>
      <c r="AC28" s="203">
        <v>0</v>
      </c>
      <c r="AD28" s="203">
        <v>0</v>
      </c>
      <c r="AE28" s="203">
        <v>0</v>
      </c>
      <c r="AF28" s="203">
        <v>0</v>
      </c>
      <c r="AG28" s="203">
        <v>0</v>
      </c>
      <c r="AH28" s="203">
        <v>0</v>
      </c>
      <c r="AI28" s="203">
        <v>0</v>
      </c>
      <c r="AJ28" s="203">
        <v>0</v>
      </c>
      <c r="AK28" s="203">
        <v>0</v>
      </c>
      <c r="AL28" s="203">
        <v>0</v>
      </c>
      <c r="AM28" s="203"/>
      <c r="AN28" s="203"/>
      <c r="AO28" s="203"/>
      <c r="AP28" s="203"/>
      <c r="AQ28" s="203"/>
      <c r="AR28" s="203"/>
      <c r="AS28" s="203"/>
      <c r="AT28" s="203"/>
      <c r="AU28" s="203"/>
      <c r="AV28" s="203"/>
      <c r="AW28" s="203"/>
      <c r="AX28" s="203"/>
      <c r="AY28" s="203"/>
      <c r="AZ28" s="204"/>
      <c r="BA28" s="204"/>
      <c r="BB28" s="204"/>
      <c r="BC28" s="204"/>
    </row>
    <row r="29" spans="1:55">
      <c r="A29" s="203" t="s">
        <v>403</v>
      </c>
      <c r="B29" s="203" t="s">
        <v>22</v>
      </c>
      <c r="C29" s="203">
        <v>0</v>
      </c>
      <c r="D29" s="203">
        <v>0</v>
      </c>
      <c r="E29" s="203">
        <v>0</v>
      </c>
      <c r="F29" s="203">
        <v>0</v>
      </c>
      <c r="G29" s="203">
        <v>0</v>
      </c>
      <c r="H29" s="203">
        <v>0</v>
      </c>
      <c r="I29" s="203">
        <v>0</v>
      </c>
      <c r="J29" s="203">
        <v>0</v>
      </c>
      <c r="K29" s="203">
        <v>0</v>
      </c>
      <c r="L29" s="203">
        <v>0</v>
      </c>
      <c r="M29" s="203">
        <v>0</v>
      </c>
      <c r="N29" s="203">
        <v>0</v>
      </c>
      <c r="O29" s="203">
        <v>0</v>
      </c>
      <c r="P29" s="203">
        <v>0</v>
      </c>
      <c r="Q29" s="203">
        <v>0</v>
      </c>
      <c r="R29" s="203">
        <v>0</v>
      </c>
      <c r="S29" s="203">
        <v>0</v>
      </c>
      <c r="T29" s="203">
        <v>0</v>
      </c>
      <c r="U29" s="203">
        <v>0</v>
      </c>
      <c r="V29" s="203">
        <v>0</v>
      </c>
      <c r="W29" s="203">
        <v>0</v>
      </c>
      <c r="X29" s="203">
        <v>0</v>
      </c>
      <c r="Y29" s="203">
        <v>0</v>
      </c>
      <c r="Z29" s="203">
        <v>0</v>
      </c>
      <c r="AA29" s="203">
        <v>0</v>
      </c>
      <c r="AB29" s="203">
        <v>0</v>
      </c>
      <c r="AC29" s="203">
        <v>0</v>
      </c>
      <c r="AD29" s="203">
        <v>0</v>
      </c>
      <c r="AE29" s="203">
        <v>0</v>
      </c>
      <c r="AF29" s="203">
        <v>0</v>
      </c>
      <c r="AG29" s="203">
        <v>0</v>
      </c>
      <c r="AH29" s="203">
        <v>0</v>
      </c>
      <c r="AI29" s="203">
        <v>0</v>
      </c>
      <c r="AJ29" s="203">
        <v>0</v>
      </c>
      <c r="AK29" s="203">
        <v>0</v>
      </c>
      <c r="AL29" s="203">
        <v>0</v>
      </c>
      <c r="AM29" s="203"/>
      <c r="AN29" s="203"/>
      <c r="AO29" s="203"/>
      <c r="AP29" s="203"/>
      <c r="AQ29" s="203"/>
      <c r="AR29" s="203"/>
      <c r="AS29" s="203"/>
      <c r="AT29" s="203"/>
      <c r="AU29" s="203"/>
      <c r="AV29" s="203"/>
      <c r="AW29" s="203"/>
      <c r="AX29" s="203"/>
      <c r="AY29" s="203"/>
      <c r="AZ29" s="204"/>
      <c r="BA29" s="204"/>
      <c r="BB29" s="204"/>
      <c r="BC29" s="204"/>
    </row>
    <row r="30" spans="1:55">
      <c r="A30" s="203" t="s">
        <v>404</v>
      </c>
      <c r="B30" s="203" t="s">
        <v>22</v>
      </c>
      <c r="C30" s="203">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0</v>
      </c>
      <c r="AM30" s="203"/>
      <c r="AN30" s="203"/>
      <c r="AO30" s="203"/>
      <c r="AP30" s="203"/>
      <c r="AQ30" s="203"/>
      <c r="AR30" s="203"/>
      <c r="AS30" s="203"/>
      <c r="AT30" s="203"/>
      <c r="AU30" s="203"/>
      <c r="AV30" s="203"/>
      <c r="AW30" s="203"/>
      <c r="AX30" s="203"/>
      <c r="AY30" s="203"/>
      <c r="AZ30" s="204"/>
      <c r="BA30" s="204"/>
      <c r="BB30" s="204"/>
      <c r="BC30" s="204"/>
    </row>
    <row r="31" spans="1:55">
      <c r="A31" s="203" t="s">
        <v>405</v>
      </c>
      <c r="B31" s="203" t="s">
        <v>22</v>
      </c>
      <c r="C31" s="203">
        <v>0</v>
      </c>
      <c r="D31" s="203">
        <v>0</v>
      </c>
      <c r="E31" s="203">
        <v>0</v>
      </c>
      <c r="F31" s="203">
        <v>0</v>
      </c>
      <c r="G31" s="203">
        <v>0</v>
      </c>
      <c r="H31" s="203">
        <v>0</v>
      </c>
      <c r="I31" s="203">
        <v>0</v>
      </c>
      <c r="J31" s="203">
        <v>0</v>
      </c>
      <c r="K31" s="203">
        <v>0</v>
      </c>
      <c r="L31" s="203">
        <v>0</v>
      </c>
      <c r="M31" s="203">
        <v>0</v>
      </c>
      <c r="N31" s="203">
        <v>0</v>
      </c>
      <c r="O31" s="203">
        <v>0</v>
      </c>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v>0</v>
      </c>
      <c r="AF31" s="203">
        <v>0</v>
      </c>
      <c r="AG31" s="203">
        <v>0</v>
      </c>
      <c r="AH31" s="203">
        <v>0</v>
      </c>
      <c r="AI31" s="203">
        <v>0</v>
      </c>
      <c r="AJ31" s="203">
        <v>0</v>
      </c>
      <c r="AK31" s="203">
        <v>0</v>
      </c>
      <c r="AL31" s="203">
        <v>0</v>
      </c>
      <c r="AM31" s="203"/>
      <c r="AN31" s="203"/>
      <c r="AO31" s="203"/>
      <c r="AP31" s="203"/>
      <c r="AQ31" s="203"/>
      <c r="AR31" s="203"/>
      <c r="AS31" s="203"/>
      <c r="AT31" s="203"/>
      <c r="AU31" s="203"/>
      <c r="AV31" s="203"/>
      <c r="AW31" s="203"/>
      <c r="AX31" s="203"/>
      <c r="AY31" s="203"/>
      <c r="AZ31" s="204"/>
      <c r="BA31" s="204"/>
      <c r="BB31" s="204"/>
      <c r="BC31" s="204"/>
    </row>
    <row r="32" spans="1:55">
      <c r="A32" s="203" t="s">
        <v>406</v>
      </c>
      <c r="B32" s="203" t="s">
        <v>22</v>
      </c>
      <c r="C32" s="203">
        <v>0</v>
      </c>
      <c r="D32" s="203">
        <v>0</v>
      </c>
      <c r="E32" s="203">
        <v>0</v>
      </c>
      <c r="F32" s="203">
        <v>0</v>
      </c>
      <c r="G32" s="203">
        <v>0</v>
      </c>
      <c r="H32" s="203">
        <v>0</v>
      </c>
      <c r="I32" s="203">
        <v>0</v>
      </c>
      <c r="J32" s="203">
        <v>0</v>
      </c>
      <c r="K32" s="203">
        <v>0</v>
      </c>
      <c r="L32" s="203">
        <v>0</v>
      </c>
      <c r="M32" s="203">
        <v>0</v>
      </c>
      <c r="N32" s="203">
        <v>0</v>
      </c>
      <c r="O32" s="203">
        <v>0</v>
      </c>
      <c r="P32" s="203">
        <v>0</v>
      </c>
      <c r="Q32" s="203">
        <v>0</v>
      </c>
      <c r="R32" s="203">
        <v>0</v>
      </c>
      <c r="S32" s="203">
        <v>0</v>
      </c>
      <c r="T32" s="203">
        <v>0</v>
      </c>
      <c r="U32" s="203">
        <v>0</v>
      </c>
      <c r="V32" s="203">
        <v>0</v>
      </c>
      <c r="W32" s="203">
        <v>0</v>
      </c>
      <c r="X32" s="203">
        <v>0</v>
      </c>
      <c r="Y32" s="203">
        <v>0</v>
      </c>
      <c r="Z32" s="203">
        <v>0</v>
      </c>
      <c r="AA32" s="203">
        <v>0</v>
      </c>
      <c r="AB32" s="203">
        <v>0</v>
      </c>
      <c r="AC32" s="203">
        <v>0</v>
      </c>
      <c r="AD32" s="203">
        <v>0</v>
      </c>
      <c r="AE32" s="203">
        <v>0</v>
      </c>
      <c r="AF32" s="203">
        <v>0</v>
      </c>
      <c r="AG32" s="203">
        <v>0</v>
      </c>
      <c r="AH32" s="203">
        <v>0</v>
      </c>
      <c r="AI32" s="203">
        <v>0</v>
      </c>
      <c r="AJ32" s="203">
        <v>0</v>
      </c>
      <c r="AK32" s="203">
        <v>0</v>
      </c>
      <c r="AL32" s="203">
        <v>0</v>
      </c>
      <c r="AM32" s="203"/>
      <c r="AN32" s="203"/>
      <c r="AO32" s="203"/>
      <c r="AP32" s="203"/>
      <c r="AQ32" s="203"/>
      <c r="AR32" s="203"/>
      <c r="AS32" s="203"/>
      <c r="AT32" s="203"/>
      <c r="AU32" s="203"/>
      <c r="AV32" s="203"/>
      <c r="AW32" s="203"/>
      <c r="AX32" s="203"/>
      <c r="AY32" s="203"/>
      <c r="AZ32" s="204"/>
      <c r="BA32" s="204"/>
      <c r="BB32" s="204"/>
      <c r="BC32" s="204"/>
    </row>
    <row r="33" spans="1:55">
      <c r="A33" s="203" t="s">
        <v>407</v>
      </c>
      <c r="B33" s="203" t="s">
        <v>22</v>
      </c>
      <c r="C33" s="203">
        <v>77</v>
      </c>
      <c r="D33" s="203">
        <v>29</v>
      </c>
      <c r="E33" s="203">
        <v>0</v>
      </c>
      <c r="F33" s="203">
        <v>0</v>
      </c>
      <c r="G33" s="203">
        <v>0</v>
      </c>
      <c r="H33" s="203">
        <v>0</v>
      </c>
      <c r="I33" s="203">
        <v>5</v>
      </c>
      <c r="J33" s="203">
        <v>4</v>
      </c>
      <c r="K33" s="203">
        <v>0</v>
      </c>
      <c r="L33" s="203">
        <v>0</v>
      </c>
      <c r="M33" s="203">
        <v>0</v>
      </c>
      <c r="N33" s="203">
        <v>0</v>
      </c>
      <c r="O33" s="203">
        <v>82</v>
      </c>
      <c r="P33" s="203">
        <v>33</v>
      </c>
      <c r="Q33" s="203">
        <v>0</v>
      </c>
      <c r="R33" s="203">
        <v>0</v>
      </c>
      <c r="S33" s="203">
        <v>0</v>
      </c>
      <c r="T33" s="203">
        <v>0</v>
      </c>
      <c r="U33" s="203">
        <v>5</v>
      </c>
      <c r="V33" s="203">
        <v>2</v>
      </c>
      <c r="W33" s="203">
        <v>0</v>
      </c>
      <c r="X33" s="203">
        <v>0</v>
      </c>
      <c r="Y33" s="203">
        <v>0</v>
      </c>
      <c r="Z33" s="203">
        <v>0</v>
      </c>
      <c r="AA33" s="203">
        <v>1</v>
      </c>
      <c r="AB33" s="203">
        <v>0</v>
      </c>
      <c r="AC33" s="203">
        <v>0</v>
      </c>
      <c r="AD33" s="203">
        <v>0</v>
      </c>
      <c r="AE33" s="203">
        <v>0</v>
      </c>
      <c r="AF33" s="203">
        <v>0</v>
      </c>
      <c r="AG33" s="203">
        <v>6</v>
      </c>
      <c r="AH33" s="203">
        <v>2</v>
      </c>
      <c r="AI33" s="203">
        <v>0</v>
      </c>
      <c r="AJ33" s="203">
        <v>0</v>
      </c>
      <c r="AK33" s="203">
        <v>0</v>
      </c>
      <c r="AL33" s="203">
        <v>0</v>
      </c>
      <c r="AM33" s="203"/>
      <c r="AN33" s="203"/>
      <c r="AO33" s="203"/>
      <c r="AP33" s="203"/>
      <c r="AQ33" s="203"/>
      <c r="AR33" s="203"/>
      <c r="AS33" s="203"/>
      <c r="AT33" s="203"/>
      <c r="AU33" s="203"/>
      <c r="AV33" s="203"/>
      <c r="AW33" s="203"/>
      <c r="AX33" s="203"/>
      <c r="AY33" s="203"/>
      <c r="AZ33" s="204"/>
      <c r="BA33" s="204"/>
      <c r="BB33" s="204"/>
      <c r="BC33" s="204"/>
    </row>
    <row r="34" spans="1:55">
      <c r="A34" s="203" t="s">
        <v>408</v>
      </c>
      <c r="B34" s="203" t="s">
        <v>22</v>
      </c>
      <c r="C34" s="203">
        <v>1</v>
      </c>
      <c r="D34" s="203">
        <v>2</v>
      </c>
      <c r="E34" s="203">
        <v>0</v>
      </c>
      <c r="F34" s="203">
        <v>0</v>
      </c>
      <c r="G34" s="203">
        <v>0</v>
      </c>
      <c r="H34" s="203">
        <v>0</v>
      </c>
      <c r="I34" s="203">
        <v>0</v>
      </c>
      <c r="J34" s="203">
        <v>0</v>
      </c>
      <c r="K34" s="203">
        <v>0</v>
      </c>
      <c r="L34" s="203">
        <v>0</v>
      </c>
      <c r="M34" s="203">
        <v>0</v>
      </c>
      <c r="N34" s="203">
        <v>0</v>
      </c>
      <c r="O34" s="203">
        <v>1</v>
      </c>
      <c r="P34" s="203">
        <v>2</v>
      </c>
      <c r="Q34" s="203">
        <v>0</v>
      </c>
      <c r="R34" s="203">
        <v>0</v>
      </c>
      <c r="S34" s="203">
        <v>0</v>
      </c>
      <c r="T34" s="203">
        <v>0</v>
      </c>
      <c r="U34" s="203">
        <v>1</v>
      </c>
      <c r="V34" s="203">
        <v>0</v>
      </c>
      <c r="W34" s="203">
        <v>0</v>
      </c>
      <c r="X34" s="203">
        <v>0</v>
      </c>
      <c r="Y34" s="203">
        <v>0</v>
      </c>
      <c r="Z34" s="203">
        <v>0</v>
      </c>
      <c r="AA34" s="203">
        <v>0</v>
      </c>
      <c r="AB34" s="203">
        <v>0</v>
      </c>
      <c r="AC34" s="203">
        <v>0</v>
      </c>
      <c r="AD34" s="203">
        <v>0</v>
      </c>
      <c r="AE34" s="203">
        <v>0</v>
      </c>
      <c r="AF34" s="203">
        <v>0</v>
      </c>
      <c r="AG34" s="203">
        <v>1</v>
      </c>
      <c r="AH34" s="203">
        <v>0</v>
      </c>
      <c r="AI34" s="203">
        <v>0</v>
      </c>
      <c r="AJ34" s="203">
        <v>0</v>
      </c>
      <c r="AK34" s="203">
        <v>0</v>
      </c>
      <c r="AL34" s="203">
        <v>0</v>
      </c>
      <c r="AM34" s="203"/>
      <c r="AN34" s="203"/>
      <c r="AO34" s="203"/>
      <c r="AP34" s="203"/>
      <c r="AQ34" s="203"/>
      <c r="AR34" s="203"/>
      <c r="AS34" s="203"/>
      <c r="AT34" s="203"/>
      <c r="AU34" s="203"/>
      <c r="AV34" s="203"/>
      <c r="AW34" s="203"/>
      <c r="AX34" s="203"/>
      <c r="AY34" s="203"/>
      <c r="AZ34" s="204"/>
      <c r="BA34" s="204"/>
      <c r="BB34" s="204"/>
      <c r="BC34" s="204"/>
    </row>
    <row r="35" spans="1:55">
      <c r="A35" s="203" t="s">
        <v>409</v>
      </c>
      <c r="B35" s="203" t="s">
        <v>35</v>
      </c>
      <c r="C35" s="203">
        <v>18</v>
      </c>
      <c r="D35" s="203">
        <v>7</v>
      </c>
      <c r="E35" s="203">
        <v>3</v>
      </c>
      <c r="F35" s="203">
        <v>2</v>
      </c>
      <c r="G35" s="203">
        <v>0</v>
      </c>
      <c r="H35" s="203">
        <v>0</v>
      </c>
      <c r="I35" s="203">
        <v>1</v>
      </c>
      <c r="J35" s="203">
        <v>0</v>
      </c>
      <c r="K35" s="203">
        <v>0</v>
      </c>
      <c r="L35" s="203">
        <v>2</v>
      </c>
      <c r="M35" s="203">
        <v>0</v>
      </c>
      <c r="N35" s="203">
        <v>0</v>
      </c>
      <c r="O35" s="203">
        <v>19</v>
      </c>
      <c r="P35" s="203">
        <v>7</v>
      </c>
      <c r="Q35" s="203">
        <v>3</v>
      </c>
      <c r="R35" s="203">
        <v>4</v>
      </c>
      <c r="S35" s="203">
        <v>0</v>
      </c>
      <c r="T35" s="203">
        <v>0</v>
      </c>
      <c r="U35" s="203">
        <v>10</v>
      </c>
      <c r="V35" s="203">
        <v>9</v>
      </c>
      <c r="W35" s="203">
        <v>3</v>
      </c>
      <c r="X35" s="203">
        <v>1</v>
      </c>
      <c r="Y35" s="203">
        <v>0</v>
      </c>
      <c r="Z35" s="203">
        <v>0</v>
      </c>
      <c r="AA35" s="203">
        <v>0</v>
      </c>
      <c r="AB35" s="203">
        <v>0</v>
      </c>
      <c r="AC35" s="203">
        <v>0</v>
      </c>
      <c r="AD35" s="203">
        <v>0</v>
      </c>
      <c r="AE35" s="203">
        <v>0</v>
      </c>
      <c r="AF35" s="203">
        <v>0</v>
      </c>
      <c r="AG35" s="203">
        <v>10</v>
      </c>
      <c r="AH35" s="203">
        <v>9</v>
      </c>
      <c r="AI35" s="203">
        <v>3</v>
      </c>
      <c r="AJ35" s="203">
        <v>1</v>
      </c>
      <c r="AK35" s="203">
        <v>0</v>
      </c>
      <c r="AL35" s="203">
        <v>0</v>
      </c>
      <c r="AM35" s="203"/>
      <c r="AN35" s="203"/>
      <c r="AO35" s="203"/>
      <c r="AP35" s="203"/>
      <c r="AQ35" s="203"/>
      <c r="AR35" s="203"/>
      <c r="AS35" s="203"/>
      <c r="AT35" s="203"/>
      <c r="AU35" s="203"/>
      <c r="AV35" s="203"/>
      <c r="AW35" s="203"/>
      <c r="AX35" s="203"/>
      <c r="AY35" s="203"/>
      <c r="AZ35" s="204"/>
      <c r="BA35" s="204"/>
      <c r="BB35" s="204"/>
      <c r="BC35" s="204"/>
    </row>
    <row r="36" spans="1:55">
      <c r="A36" s="203" t="s">
        <v>410</v>
      </c>
      <c r="B36" s="203" t="s">
        <v>22</v>
      </c>
      <c r="C36" s="203">
        <v>0</v>
      </c>
      <c r="D36" s="203">
        <v>0</v>
      </c>
      <c r="E36" s="203">
        <v>0</v>
      </c>
      <c r="F36" s="203">
        <v>0</v>
      </c>
      <c r="G36" s="203">
        <v>0</v>
      </c>
      <c r="H36" s="203">
        <v>0</v>
      </c>
      <c r="I36" s="203">
        <v>0</v>
      </c>
      <c r="J36" s="203">
        <v>0</v>
      </c>
      <c r="K36" s="203">
        <v>0</v>
      </c>
      <c r="L36" s="203">
        <v>0</v>
      </c>
      <c r="M36" s="203">
        <v>0</v>
      </c>
      <c r="N36" s="203">
        <v>0</v>
      </c>
      <c r="O36" s="203">
        <v>0</v>
      </c>
      <c r="P36" s="203">
        <v>0</v>
      </c>
      <c r="Q36" s="203">
        <v>0</v>
      </c>
      <c r="R36" s="203">
        <v>0</v>
      </c>
      <c r="S36" s="203">
        <v>0</v>
      </c>
      <c r="T36" s="203">
        <v>0</v>
      </c>
      <c r="U36" s="203">
        <v>0</v>
      </c>
      <c r="V36" s="203">
        <v>0</v>
      </c>
      <c r="W36" s="203">
        <v>0</v>
      </c>
      <c r="X36" s="203">
        <v>0</v>
      </c>
      <c r="Y36" s="203">
        <v>0</v>
      </c>
      <c r="Z36" s="203">
        <v>0</v>
      </c>
      <c r="AA36" s="203">
        <v>0</v>
      </c>
      <c r="AB36" s="203">
        <v>0</v>
      </c>
      <c r="AC36" s="203">
        <v>0</v>
      </c>
      <c r="AD36" s="203">
        <v>0</v>
      </c>
      <c r="AE36" s="203">
        <v>0</v>
      </c>
      <c r="AF36" s="203">
        <v>0</v>
      </c>
      <c r="AG36" s="203">
        <v>0</v>
      </c>
      <c r="AH36" s="203">
        <v>0</v>
      </c>
      <c r="AI36" s="203">
        <v>0</v>
      </c>
      <c r="AJ36" s="203">
        <v>0</v>
      </c>
      <c r="AK36" s="203">
        <v>0</v>
      </c>
      <c r="AL36" s="203">
        <v>0</v>
      </c>
      <c r="AM36" s="203"/>
      <c r="AN36" s="203"/>
      <c r="AO36" s="203"/>
      <c r="AP36" s="203"/>
      <c r="AQ36" s="203"/>
      <c r="AR36" s="203"/>
      <c r="AS36" s="203"/>
      <c r="AT36" s="203"/>
      <c r="AU36" s="203"/>
      <c r="AV36" s="203"/>
      <c r="AW36" s="203"/>
      <c r="AX36" s="203"/>
      <c r="AY36" s="203"/>
      <c r="AZ36" s="204"/>
      <c r="BA36" s="204"/>
      <c r="BB36" s="204"/>
      <c r="BC36" s="204"/>
    </row>
    <row r="37" spans="1:55">
      <c r="A37" s="203" t="s">
        <v>411</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4"/>
      <c r="BA37" s="204"/>
      <c r="BB37" s="204"/>
      <c r="BC37" s="204"/>
    </row>
    <row r="38" spans="1:55">
      <c r="A38" s="203" t="s">
        <v>412</v>
      </c>
      <c r="B38" s="203" t="s">
        <v>34</v>
      </c>
      <c r="C38" s="203">
        <v>0</v>
      </c>
      <c r="D38" s="203">
        <v>0</v>
      </c>
      <c r="E38" s="203">
        <v>0</v>
      </c>
      <c r="F38" s="203">
        <v>0</v>
      </c>
      <c r="G38" s="203">
        <v>0</v>
      </c>
      <c r="H38" s="203">
        <v>0</v>
      </c>
      <c r="I38" s="203">
        <v>0</v>
      </c>
      <c r="J38" s="203">
        <v>0</v>
      </c>
      <c r="K38" s="203">
        <v>0</v>
      </c>
      <c r="L38" s="203">
        <v>0</v>
      </c>
      <c r="M38" s="203">
        <v>0</v>
      </c>
      <c r="N38" s="203">
        <v>0</v>
      </c>
      <c r="O38" s="203">
        <v>0</v>
      </c>
      <c r="P38" s="203">
        <v>0</v>
      </c>
      <c r="Q38" s="203">
        <v>0</v>
      </c>
      <c r="R38" s="203">
        <v>0</v>
      </c>
      <c r="S38" s="203">
        <v>0</v>
      </c>
      <c r="T38" s="203">
        <v>0</v>
      </c>
      <c r="U38" s="203">
        <v>0</v>
      </c>
      <c r="V38" s="203">
        <v>0</v>
      </c>
      <c r="W38" s="203">
        <v>0</v>
      </c>
      <c r="X38" s="203">
        <v>0</v>
      </c>
      <c r="Y38" s="203">
        <v>0</v>
      </c>
      <c r="Z38" s="203">
        <v>0</v>
      </c>
      <c r="AA38" s="203">
        <v>0</v>
      </c>
      <c r="AB38" s="203">
        <v>0</v>
      </c>
      <c r="AC38" s="203">
        <v>0</v>
      </c>
      <c r="AD38" s="203">
        <v>0</v>
      </c>
      <c r="AE38" s="203">
        <v>0</v>
      </c>
      <c r="AF38" s="203">
        <v>0</v>
      </c>
      <c r="AG38" s="203">
        <v>0</v>
      </c>
      <c r="AH38" s="203">
        <v>0</v>
      </c>
      <c r="AI38" s="203">
        <v>0</v>
      </c>
      <c r="AJ38" s="203">
        <v>0</v>
      </c>
      <c r="AK38" s="203">
        <v>0</v>
      </c>
      <c r="AL38" s="203">
        <v>0</v>
      </c>
      <c r="AM38" s="203"/>
      <c r="AN38" s="203"/>
      <c r="AO38" s="203"/>
      <c r="AP38" s="203"/>
      <c r="AQ38" s="203"/>
      <c r="AR38" s="203"/>
      <c r="AS38" s="203"/>
      <c r="AT38" s="203"/>
      <c r="AU38" s="203"/>
      <c r="AV38" s="203"/>
      <c r="AW38" s="203"/>
      <c r="AX38" s="203"/>
      <c r="AY38" s="203"/>
      <c r="AZ38" s="204"/>
      <c r="BA38" s="204"/>
      <c r="BB38" s="204"/>
      <c r="BC38" s="204"/>
    </row>
    <row r="39" spans="1:55">
      <c r="A39" s="203" t="s">
        <v>413</v>
      </c>
      <c r="B39" s="203" t="s">
        <v>34</v>
      </c>
      <c r="C39" s="203">
        <v>0</v>
      </c>
      <c r="D39" s="203">
        <v>0</v>
      </c>
      <c r="E39" s="203">
        <v>0</v>
      </c>
      <c r="F39" s="203">
        <v>0</v>
      </c>
      <c r="G39" s="203">
        <v>0</v>
      </c>
      <c r="H39" s="203">
        <v>0</v>
      </c>
      <c r="I39" s="203">
        <v>0</v>
      </c>
      <c r="J39" s="203">
        <v>0</v>
      </c>
      <c r="K39" s="203">
        <v>0</v>
      </c>
      <c r="L39" s="203">
        <v>0</v>
      </c>
      <c r="M39" s="203">
        <v>0</v>
      </c>
      <c r="N39" s="203">
        <v>0</v>
      </c>
      <c r="O39" s="203">
        <v>0</v>
      </c>
      <c r="P39" s="203">
        <v>0</v>
      </c>
      <c r="Q39" s="203">
        <v>0</v>
      </c>
      <c r="R39" s="203">
        <v>0</v>
      </c>
      <c r="S39" s="203">
        <v>0</v>
      </c>
      <c r="T39" s="203">
        <v>0</v>
      </c>
      <c r="U39" s="203">
        <v>0</v>
      </c>
      <c r="V39" s="203">
        <v>0</v>
      </c>
      <c r="W39" s="203">
        <v>0</v>
      </c>
      <c r="X39" s="203">
        <v>0</v>
      </c>
      <c r="Y39" s="203">
        <v>0</v>
      </c>
      <c r="Z39" s="203">
        <v>0</v>
      </c>
      <c r="AA39" s="203">
        <v>0</v>
      </c>
      <c r="AB39" s="203">
        <v>0</v>
      </c>
      <c r="AC39" s="203">
        <v>0</v>
      </c>
      <c r="AD39" s="203">
        <v>0</v>
      </c>
      <c r="AE39" s="203">
        <v>0</v>
      </c>
      <c r="AF39" s="203">
        <v>0</v>
      </c>
      <c r="AG39" s="203">
        <v>0</v>
      </c>
      <c r="AH39" s="203">
        <v>0</v>
      </c>
      <c r="AI39" s="203">
        <v>0</v>
      </c>
      <c r="AJ39" s="203">
        <v>0</v>
      </c>
      <c r="AK39" s="203">
        <v>0</v>
      </c>
      <c r="AL39" s="203">
        <v>0</v>
      </c>
      <c r="AM39" s="203"/>
      <c r="AN39" s="203"/>
      <c r="AO39" s="203"/>
      <c r="AP39" s="203"/>
      <c r="AQ39" s="203"/>
      <c r="AR39" s="203"/>
      <c r="AS39" s="203"/>
      <c r="AT39" s="203"/>
      <c r="AU39" s="203"/>
      <c r="AV39" s="203"/>
      <c r="AW39" s="203"/>
      <c r="AX39" s="203"/>
      <c r="AY39" s="203"/>
      <c r="AZ39" s="204"/>
      <c r="BA39" s="204"/>
      <c r="BB39" s="204"/>
      <c r="BC39" s="204"/>
    </row>
    <row r="40" spans="1:55">
      <c r="A40" s="203" t="s">
        <v>414</v>
      </c>
      <c r="B40" s="203" t="s">
        <v>34</v>
      </c>
      <c r="C40" s="203">
        <v>0</v>
      </c>
      <c r="D40" s="203">
        <v>0</v>
      </c>
      <c r="E40" s="203">
        <v>0</v>
      </c>
      <c r="F40" s="203">
        <v>0</v>
      </c>
      <c r="G40" s="203">
        <v>0</v>
      </c>
      <c r="H40" s="203">
        <v>0</v>
      </c>
      <c r="I40" s="203">
        <v>0</v>
      </c>
      <c r="J40" s="203">
        <v>0</v>
      </c>
      <c r="K40" s="203">
        <v>0</v>
      </c>
      <c r="L40" s="203">
        <v>0</v>
      </c>
      <c r="M40" s="203">
        <v>0</v>
      </c>
      <c r="N40" s="203">
        <v>0</v>
      </c>
      <c r="O40" s="203">
        <v>0</v>
      </c>
      <c r="P40" s="203">
        <v>0</v>
      </c>
      <c r="Q40" s="203">
        <v>0</v>
      </c>
      <c r="R40" s="203">
        <v>0</v>
      </c>
      <c r="S40" s="203">
        <v>0</v>
      </c>
      <c r="T40" s="203">
        <v>0</v>
      </c>
      <c r="U40" s="203">
        <v>0</v>
      </c>
      <c r="V40" s="203">
        <v>0</v>
      </c>
      <c r="W40" s="203">
        <v>0</v>
      </c>
      <c r="X40" s="203">
        <v>0</v>
      </c>
      <c r="Y40" s="203">
        <v>0</v>
      </c>
      <c r="Z40" s="203">
        <v>0</v>
      </c>
      <c r="AA40" s="203">
        <v>0</v>
      </c>
      <c r="AB40" s="203">
        <v>0</v>
      </c>
      <c r="AC40" s="203">
        <v>0</v>
      </c>
      <c r="AD40" s="203">
        <v>0</v>
      </c>
      <c r="AE40" s="203">
        <v>0</v>
      </c>
      <c r="AF40" s="203">
        <v>0</v>
      </c>
      <c r="AG40" s="203">
        <v>0</v>
      </c>
      <c r="AH40" s="203">
        <v>0</v>
      </c>
      <c r="AI40" s="203">
        <v>0</v>
      </c>
      <c r="AJ40" s="203">
        <v>0</v>
      </c>
      <c r="AK40" s="203">
        <v>0</v>
      </c>
      <c r="AL40" s="203">
        <v>0</v>
      </c>
      <c r="AM40" s="203"/>
      <c r="AN40" s="203"/>
      <c r="AO40" s="203"/>
      <c r="AP40" s="203"/>
      <c r="AQ40" s="203"/>
      <c r="AR40" s="203"/>
      <c r="AS40" s="203"/>
      <c r="AT40" s="203"/>
      <c r="AU40" s="203"/>
      <c r="AV40" s="203"/>
      <c r="AW40" s="203"/>
      <c r="AX40" s="203"/>
      <c r="AY40" s="203"/>
      <c r="AZ40" s="204"/>
      <c r="BA40" s="204"/>
      <c r="BB40" s="204"/>
      <c r="BC40" s="204"/>
    </row>
    <row r="41" spans="1:55">
      <c r="A41" s="203" t="s">
        <v>415</v>
      </c>
      <c r="B41" s="203" t="s">
        <v>34</v>
      </c>
      <c r="C41" s="203">
        <v>2</v>
      </c>
      <c r="D41" s="203">
        <v>7</v>
      </c>
      <c r="E41" s="203">
        <v>0</v>
      </c>
      <c r="F41" s="203">
        <v>0</v>
      </c>
      <c r="G41" s="203">
        <v>0</v>
      </c>
      <c r="H41" s="203">
        <v>0</v>
      </c>
      <c r="I41" s="203">
        <v>0</v>
      </c>
      <c r="J41" s="203">
        <v>0</v>
      </c>
      <c r="K41" s="203">
        <v>0</v>
      </c>
      <c r="L41" s="203">
        <v>0</v>
      </c>
      <c r="M41" s="203">
        <v>0</v>
      </c>
      <c r="N41" s="203">
        <v>0</v>
      </c>
      <c r="O41" s="203">
        <v>2</v>
      </c>
      <c r="P41" s="203">
        <v>7</v>
      </c>
      <c r="Q41" s="203">
        <v>0</v>
      </c>
      <c r="R41" s="203">
        <v>0</v>
      </c>
      <c r="S41" s="203">
        <v>0</v>
      </c>
      <c r="T41" s="203">
        <v>0</v>
      </c>
      <c r="U41" s="203">
        <v>0</v>
      </c>
      <c r="V41" s="203">
        <v>1</v>
      </c>
      <c r="W41" s="203">
        <v>0</v>
      </c>
      <c r="X41" s="203">
        <v>0</v>
      </c>
      <c r="Y41" s="203">
        <v>0</v>
      </c>
      <c r="Z41" s="203">
        <v>0</v>
      </c>
      <c r="AA41" s="203">
        <v>0</v>
      </c>
      <c r="AB41" s="203">
        <v>0</v>
      </c>
      <c r="AC41" s="203">
        <v>0</v>
      </c>
      <c r="AD41" s="203">
        <v>0</v>
      </c>
      <c r="AE41" s="203">
        <v>0</v>
      </c>
      <c r="AF41" s="203">
        <v>0</v>
      </c>
      <c r="AG41" s="203">
        <v>0</v>
      </c>
      <c r="AH41" s="203">
        <v>1</v>
      </c>
      <c r="AI41" s="203">
        <v>0</v>
      </c>
      <c r="AJ41" s="203">
        <v>0</v>
      </c>
      <c r="AK41" s="203">
        <v>0</v>
      </c>
      <c r="AL41" s="203">
        <v>0</v>
      </c>
      <c r="AM41" s="203"/>
      <c r="AN41" s="203"/>
      <c r="AO41" s="203"/>
      <c r="AP41" s="203"/>
      <c r="AQ41" s="203"/>
      <c r="AR41" s="203"/>
      <c r="AS41" s="203"/>
      <c r="AT41" s="203"/>
      <c r="AU41" s="203"/>
      <c r="AV41" s="203"/>
      <c r="AW41" s="203"/>
      <c r="AX41" s="203"/>
      <c r="AY41" s="203"/>
      <c r="AZ41" s="204"/>
      <c r="BA41" s="204"/>
      <c r="BB41" s="204"/>
      <c r="BC41" s="204"/>
    </row>
    <row r="42" spans="1:55">
      <c r="A42" s="203" t="s">
        <v>416</v>
      </c>
      <c r="B42" s="203" t="s">
        <v>14</v>
      </c>
      <c r="C42" s="203">
        <v>212</v>
      </c>
      <c r="D42" s="203">
        <v>72</v>
      </c>
      <c r="E42" s="203">
        <v>0</v>
      </c>
      <c r="F42" s="203">
        <v>0</v>
      </c>
      <c r="G42" s="203">
        <v>0</v>
      </c>
      <c r="H42" s="203">
        <v>0</v>
      </c>
      <c r="I42" s="203">
        <v>29</v>
      </c>
      <c r="J42" s="203">
        <v>23</v>
      </c>
      <c r="K42" s="203">
        <v>0</v>
      </c>
      <c r="L42" s="203">
        <v>0</v>
      </c>
      <c r="M42" s="203">
        <v>0</v>
      </c>
      <c r="N42" s="203">
        <v>0</v>
      </c>
      <c r="O42" s="203">
        <v>241</v>
      </c>
      <c r="P42" s="203">
        <v>95</v>
      </c>
      <c r="Q42" s="203">
        <v>0</v>
      </c>
      <c r="R42" s="203">
        <v>0</v>
      </c>
      <c r="S42" s="203">
        <v>0</v>
      </c>
      <c r="T42" s="203">
        <v>0</v>
      </c>
      <c r="U42" s="203">
        <v>9</v>
      </c>
      <c r="V42" s="203">
        <v>2</v>
      </c>
      <c r="W42" s="203">
        <v>0</v>
      </c>
      <c r="X42" s="203">
        <v>0</v>
      </c>
      <c r="Y42" s="203">
        <v>0</v>
      </c>
      <c r="Z42" s="203">
        <v>0</v>
      </c>
      <c r="AA42" s="203">
        <v>2</v>
      </c>
      <c r="AB42" s="203">
        <v>2</v>
      </c>
      <c r="AC42" s="203">
        <v>0</v>
      </c>
      <c r="AD42" s="203">
        <v>0</v>
      </c>
      <c r="AE42" s="203">
        <v>0</v>
      </c>
      <c r="AF42" s="203">
        <v>0</v>
      </c>
      <c r="AG42" s="203">
        <v>11</v>
      </c>
      <c r="AH42" s="203">
        <v>4</v>
      </c>
      <c r="AI42" s="203">
        <v>0</v>
      </c>
      <c r="AJ42" s="203">
        <v>0</v>
      </c>
      <c r="AK42" s="203">
        <v>0</v>
      </c>
      <c r="AL42" s="203">
        <v>0</v>
      </c>
      <c r="AM42" s="203"/>
      <c r="AN42" s="203"/>
      <c r="AO42" s="203"/>
      <c r="AP42" s="203"/>
      <c r="AQ42" s="203"/>
      <c r="AR42" s="203"/>
      <c r="AS42" s="203"/>
      <c r="AT42" s="203"/>
      <c r="AU42" s="203"/>
      <c r="AV42" s="203"/>
      <c r="AW42" s="203"/>
      <c r="AX42" s="203"/>
      <c r="AY42" s="203"/>
      <c r="AZ42" s="204"/>
      <c r="BA42" s="204"/>
      <c r="BB42" s="204"/>
      <c r="BC42" s="204"/>
    </row>
    <row r="43" spans="1:55">
      <c r="A43" s="203" t="s">
        <v>417</v>
      </c>
      <c r="B43" s="203" t="s">
        <v>34</v>
      </c>
      <c r="C43" s="203">
        <v>0</v>
      </c>
      <c r="D43" s="203">
        <v>0</v>
      </c>
      <c r="E43" s="203">
        <v>0</v>
      </c>
      <c r="F43" s="203">
        <v>0</v>
      </c>
      <c r="G43" s="203">
        <v>0</v>
      </c>
      <c r="H43" s="203">
        <v>0</v>
      </c>
      <c r="I43" s="203">
        <v>0</v>
      </c>
      <c r="J43" s="203">
        <v>0</v>
      </c>
      <c r="K43" s="203">
        <v>0</v>
      </c>
      <c r="L43" s="203">
        <v>0</v>
      </c>
      <c r="M43" s="203">
        <v>0</v>
      </c>
      <c r="N43" s="203">
        <v>0</v>
      </c>
      <c r="O43" s="203">
        <v>0</v>
      </c>
      <c r="P43" s="203">
        <v>0</v>
      </c>
      <c r="Q43" s="203">
        <v>0</v>
      </c>
      <c r="R43" s="203">
        <v>0</v>
      </c>
      <c r="S43" s="203">
        <v>0</v>
      </c>
      <c r="T43" s="203">
        <v>0</v>
      </c>
      <c r="U43" s="203">
        <v>0</v>
      </c>
      <c r="V43" s="203">
        <v>0</v>
      </c>
      <c r="W43" s="203">
        <v>0</v>
      </c>
      <c r="X43" s="203">
        <v>0</v>
      </c>
      <c r="Y43" s="203">
        <v>0</v>
      </c>
      <c r="Z43" s="203">
        <v>0</v>
      </c>
      <c r="AA43" s="203">
        <v>0</v>
      </c>
      <c r="AB43" s="203">
        <v>0</v>
      </c>
      <c r="AC43" s="203">
        <v>0</v>
      </c>
      <c r="AD43" s="203">
        <v>0</v>
      </c>
      <c r="AE43" s="203">
        <v>0</v>
      </c>
      <c r="AF43" s="203">
        <v>0</v>
      </c>
      <c r="AG43" s="203">
        <v>0</v>
      </c>
      <c r="AH43" s="203">
        <v>0</v>
      </c>
      <c r="AI43" s="203">
        <v>0</v>
      </c>
      <c r="AJ43" s="203">
        <v>0</v>
      </c>
      <c r="AK43" s="203">
        <v>0</v>
      </c>
      <c r="AL43" s="203">
        <v>0</v>
      </c>
      <c r="AM43" s="203"/>
      <c r="AN43" s="203"/>
      <c r="AO43" s="203"/>
      <c r="AP43" s="203"/>
      <c r="AQ43" s="203"/>
      <c r="AR43" s="203"/>
      <c r="AS43" s="203"/>
      <c r="AT43" s="203"/>
      <c r="AU43" s="203"/>
      <c r="AV43" s="203"/>
      <c r="AW43" s="203"/>
      <c r="AX43" s="203"/>
      <c r="AY43" s="203"/>
      <c r="AZ43" s="204"/>
      <c r="BA43" s="204"/>
      <c r="BB43" s="204"/>
      <c r="BC43" s="204"/>
    </row>
    <row r="44" spans="1:55">
      <c r="A44" s="203" t="s">
        <v>418</v>
      </c>
      <c r="B44" s="203" t="s">
        <v>34</v>
      </c>
      <c r="C44" s="203">
        <v>0</v>
      </c>
      <c r="D44" s="203">
        <v>0</v>
      </c>
      <c r="E44" s="203">
        <v>0</v>
      </c>
      <c r="F44" s="203">
        <v>0</v>
      </c>
      <c r="G44" s="203">
        <v>0</v>
      </c>
      <c r="H44" s="203">
        <v>0</v>
      </c>
      <c r="I44" s="203">
        <v>0</v>
      </c>
      <c r="J44" s="203">
        <v>0</v>
      </c>
      <c r="K44" s="203">
        <v>0</v>
      </c>
      <c r="L44" s="203">
        <v>0</v>
      </c>
      <c r="M44" s="203">
        <v>0</v>
      </c>
      <c r="N44" s="203">
        <v>0</v>
      </c>
      <c r="O44" s="203">
        <v>0</v>
      </c>
      <c r="P44" s="203">
        <v>0</v>
      </c>
      <c r="Q44" s="203">
        <v>0</v>
      </c>
      <c r="R44" s="203">
        <v>0</v>
      </c>
      <c r="S44" s="203">
        <v>0</v>
      </c>
      <c r="T44" s="203">
        <v>0</v>
      </c>
      <c r="U44" s="203">
        <v>0</v>
      </c>
      <c r="V44" s="203">
        <v>0</v>
      </c>
      <c r="W44" s="203">
        <v>0</v>
      </c>
      <c r="X44" s="203">
        <v>0</v>
      </c>
      <c r="Y44" s="203">
        <v>0</v>
      </c>
      <c r="Z44" s="203">
        <v>0</v>
      </c>
      <c r="AA44" s="203">
        <v>0</v>
      </c>
      <c r="AB44" s="203">
        <v>0</v>
      </c>
      <c r="AC44" s="203">
        <v>0</v>
      </c>
      <c r="AD44" s="203">
        <v>0</v>
      </c>
      <c r="AE44" s="203">
        <v>0</v>
      </c>
      <c r="AF44" s="203">
        <v>0</v>
      </c>
      <c r="AG44" s="203">
        <v>0</v>
      </c>
      <c r="AH44" s="203">
        <v>0</v>
      </c>
      <c r="AI44" s="203">
        <v>0</v>
      </c>
      <c r="AJ44" s="203">
        <v>0</v>
      </c>
      <c r="AK44" s="203">
        <v>0</v>
      </c>
      <c r="AL44" s="203">
        <v>0</v>
      </c>
      <c r="AM44" s="203"/>
      <c r="AN44" s="203"/>
      <c r="AO44" s="203"/>
      <c r="AP44" s="203"/>
      <c r="AQ44" s="203"/>
      <c r="AR44" s="203"/>
      <c r="AS44" s="203"/>
      <c r="AT44" s="203"/>
      <c r="AU44" s="203"/>
      <c r="AV44" s="203"/>
      <c r="AW44" s="203"/>
      <c r="AX44" s="203"/>
      <c r="AY44" s="203"/>
      <c r="AZ44" s="204"/>
      <c r="BA44" s="204"/>
      <c r="BB44" s="204"/>
      <c r="BC44" s="204"/>
    </row>
    <row r="45" spans="1:55">
      <c r="A45" s="203" t="s">
        <v>419</v>
      </c>
      <c r="B45" s="203" t="s">
        <v>34</v>
      </c>
      <c r="C45" s="203">
        <v>20</v>
      </c>
      <c r="D45" s="203">
        <v>4</v>
      </c>
      <c r="E45" s="203">
        <v>0</v>
      </c>
      <c r="F45" s="203">
        <v>0</v>
      </c>
      <c r="G45" s="203">
        <v>0</v>
      </c>
      <c r="H45" s="203">
        <v>0</v>
      </c>
      <c r="I45" s="203">
        <v>7</v>
      </c>
      <c r="J45" s="203">
        <v>13</v>
      </c>
      <c r="K45" s="203">
        <v>0</v>
      </c>
      <c r="L45" s="203">
        <v>0</v>
      </c>
      <c r="M45" s="203">
        <v>0</v>
      </c>
      <c r="N45" s="203">
        <v>0</v>
      </c>
      <c r="O45" s="203">
        <v>27</v>
      </c>
      <c r="P45" s="203">
        <v>17</v>
      </c>
      <c r="Q45" s="203">
        <v>0</v>
      </c>
      <c r="R45" s="203">
        <v>0</v>
      </c>
      <c r="S45" s="203">
        <v>0</v>
      </c>
      <c r="T45" s="203">
        <v>0</v>
      </c>
      <c r="U45" s="203">
        <v>2</v>
      </c>
      <c r="V45" s="203">
        <v>0</v>
      </c>
      <c r="W45" s="203">
        <v>0</v>
      </c>
      <c r="X45" s="203">
        <v>0</v>
      </c>
      <c r="Y45" s="203">
        <v>0</v>
      </c>
      <c r="Z45" s="203">
        <v>0</v>
      </c>
      <c r="AA45" s="203">
        <v>0</v>
      </c>
      <c r="AB45" s="203">
        <v>1</v>
      </c>
      <c r="AC45" s="203">
        <v>0</v>
      </c>
      <c r="AD45" s="203">
        <v>0</v>
      </c>
      <c r="AE45" s="203">
        <v>0</v>
      </c>
      <c r="AF45" s="203">
        <v>0</v>
      </c>
      <c r="AG45" s="203">
        <v>2</v>
      </c>
      <c r="AH45" s="203">
        <v>1</v>
      </c>
      <c r="AI45" s="203">
        <v>0</v>
      </c>
      <c r="AJ45" s="203">
        <v>0</v>
      </c>
      <c r="AK45" s="203">
        <v>0</v>
      </c>
      <c r="AL45" s="203">
        <v>0</v>
      </c>
      <c r="AM45" s="203"/>
      <c r="AN45" s="203"/>
      <c r="AO45" s="203"/>
      <c r="AP45" s="203"/>
      <c r="AQ45" s="203"/>
      <c r="AR45" s="203"/>
      <c r="AS45" s="203"/>
      <c r="AT45" s="203"/>
      <c r="AU45" s="203"/>
      <c r="AV45" s="203"/>
      <c r="AW45" s="203"/>
      <c r="AX45" s="203"/>
      <c r="AY45" s="203"/>
      <c r="AZ45" s="204"/>
      <c r="BA45" s="204"/>
      <c r="BB45" s="204"/>
      <c r="BC45" s="204"/>
    </row>
    <row r="46" spans="1:55">
      <c r="A46" s="203" t="s">
        <v>420</v>
      </c>
      <c r="B46" s="203" t="s">
        <v>34</v>
      </c>
      <c r="C46" s="203">
        <v>0</v>
      </c>
      <c r="D46" s="203">
        <v>0</v>
      </c>
      <c r="E46" s="203">
        <v>0</v>
      </c>
      <c r="F46" s="203">
        <v>0</v>
      </c>
      <c r="G46" s="203">
        <v>0</v>
      </c>
      <c r="H46" s="203">
        <v>0</v>
      </c>
      <c r="I46" s="203">
        <v>0</v>
      </c>
      <c r="J46" s="203">
        <v>0</v>
      </c>
      <c r="K46" s="203">
        <v>0</v>
      </c>
      <c r="L46" s="203">
        <v>0</v>
      </c>
      <c r="M46" s="203">
        <v>0</v>
      </c>
      <c r="N46" s="203">
        <v>0</v>
      </c>
      <c r="O46" s="203">
        <v>0</v>
      </c>
      <c r="P46" s="203">
        <v>0</v>
      </c>
      <c r="Q46" s="203">
        <v>0</v>
      </c>
      <c r="R46" s="203">
        <v>0</v>
      </c>
      <c r="S46" s="203">
        <v>0</v>
      </c>
      <c r="T46" s="203">
        <v>0</v>
      </c>
      <c r="U46" s="203">
        <v>0</v>
      </c>
      <c r="V46" s="203">
        <v>0</v>
      </c>
      <c r="W46" s="203">
        <v>0</v>
      </c>
      <c r="X46" s="203">
        <v>0</v>
      </c>
      <c r="Y46" s="203">
        <v>0</v>
      </c>
      <c r="Z46" s="203">
        <v>0</v>
      </c>
      <c r="AA46" s="203">
        <v>0</v>
      </c>
      <c r="AB46" s="203">
        <v>0</v>
      </c>
      <c r="AC46" s="203">
        <v>0</v>
      </c>
      <c r="AD46" s="203">
        <v>0</v>
      </c>
      <c r="AE46" s="203">
        <v>0</v>
      </c>
      <c r="AF46" s="203">
        <v>0</v>
      </c>
      <c r="AG46" s="203">
        <v>0</v>
      </c>
      <c r="AH46" s="203">
        <v>0</v>
      </c>
      <c r="AI46" s="203">
        <v>0</v>
      </c>
      <c r="AJ46" s="203">
        <v>0</v>
      </c>
      <c r="AK46" s="203">
        <v>0</v>
      </c>
      <c r="AL46" s="203">
        <v>0</v>
      </c>
      <c r="AM46" s="203"/>
      <c r="AN46" s="203"/>
      <c r="AO46" s="203"/>
      <c r="AP46" s="203"/>
      <c r="AQ46" s="203"/>
      <c r="AR46" s="203"/>
      <c r="AS46" s="203"/>
      <c r="AT46" s="203"/>
      <c r="AU46" s="203"/>
      <c r="AV46" s="203"/>
      <c r="AW46" s="203"/>
      <c r="AX46" s="203"/>
      <c r="AY46" s="203"/>
      <c r="AZ46" s="204"/>
      <c r="BA46" s="204"/>
      <c r="BB46" s="204"/>
      <c r="BC46" s="204"/>
    </row>
    <row r="47" spans="1:55">
      <c r="A47" s="203" t="s">
        <v>421</v>
      </c>
      <c r="B47" s="203" t="s">
        <v>25</v>
      </c>
      <c r="C47" s="203">
        <v>0</v>
      </c>
      <c r="D47" s="203">
        <v>0</v>
      </c>
      <c r="E47" s="203">
        <v>0</v>
      </c>
      <c r="F47" s="203">
        <v>0</v>
      </c>
      <c r="G47" s="203">
        <v>0</v>
      </c>
      <c r="H47" s="203">
        <v>0</v>
      </c>
      <c r="I47" s="203">
        <v>0</v>
      </c>
      <c r="J47" s="203">
        <v>0</v>
      </c>
      <c r="K47" s="203">
        <v>0</v>
      </c>
      <c r="L47" s="203">
        <v>0</v>
      </c>
      <c r="M47" s="203">
        <v>0</v>
      </c>
      <c r="N47" s="203">
        <v>0</v>
      </c>
      <c r="O47" s="203">
        <v>0</v>
      </c>
      <c r="P47" s="203">
        <v>0</v>
      </c>
      <c r="Q47" s="203">
        <v>0</v>
      </c>
      <c r="R47" s="203">
        <v>0</v>
      </c>
      <c r="S47" s="203">
        <v>0</v>
      </c>
      <c r="T47" s="203">
        <v>0</v>
      </c>
      <c r="U47" s="203">
        <v>0</v>
      </c>
      <c r="V47" s="203">
        <v>0</v>
      </c>
      <c r="W47" s="203">
        <v>0</v>
      </c>
      <c r="X47" s="203">
        <v>0</v>
      </c>
      <c r="Y47" s="203">
        <v>0</v>
      </c>
      <c r="Z47" s="203">
        <v>0</v>
      </c>
      <c r="AA47" s="203">
        <v>0</v>
      </c>
      <c r="AB47" s="203">
        <v>0</v>
      </c>
      <c r="AC47" s="203">
        <v>0</v>
      </c>
      <c r="AD47" s="203">
        <v>0</v>
      </c>
      <c r="AE47" s="203">
        <v>0</v>
      </c>
      <c r="AF47" s="203">
        <v>0</v>
      </c>
      <c r="AG47" s="203">
        <v>0</v>
      </c>
      <c r="AH47" s="203">
        <v>0</v>
      </c>
      <c r="AI47" s="203">
        <v>0</v>
      </c>
      <c r="AJ47" s="203">
        <v>0</v>
      </c>
      <c r="AK47" s="203">
        <v>0</v>
      </c>
      <c r="AL47" s="203">
        <v>0</v>
      </c>
      <c r="AM47" s="203"/>
      <c r="AN47" s="203"/>
      <c r="AO47" s="203"/>
      <c r="AP47" s="203"/>
      <c r="AQ47" s="203"/>
      <c r="AR47" s="203"/>
      <c r="AS47" s="203"/>
      <c r="AT47" s="203"/>
      <c r="AU47" s="203"/>
      <c r="AV47" s="203"/>
      <c r="AW47" s="203"/>
      <c r="AX47" s="203"/>
      <c r="AY47" s="203"/>
      <c r="AZ47" s="204"/>
      <c r="BA47" s="204"/>
      <c r="BB47" s="204"/>
      <c r="BC47" s="204"/>
    </row>
    <row r="48" spans="1:55">
      <c r="A48" s="203" t="s">
        <v>422</v>
      </c>
      <c r="B48" s="203" t="s">
        <v>34</v>
      </c>
      <c r="C48" s="203">
        <v>0</v>
      </c>
      <c r="D48" s="203">
        <v>0</v>
      </c>
      <c r="E48" s="203">
        <v>0</v>
      </c>
      <c r="F48" s="203">
        <v>0</v>
      </c>
      <c r="G48" s="203">
        <v>0</v>
      </c>
      <c r="H48" s="203">
        <v>0</v>
      </c>
      <c r="I48" s="203">
        <v>0</v>
      </c>
      <c r="J48" s="203">
        <v>0</v>
      </c>
      <c r="K48" s="203">
        <v>0</v>
      </c>
      <c r="L48" s="203">
        <v>0</v>
      </c>
      <c r="M48" s="203">
        <v>0</v>
      </c>
      <c r="N48" s="203">
        <v>0</v>
      </c>
      <c r="O48" s="203">
        <v>0</v>
      </c>
      <c r="P48" s="203">
        <v>0</v>
      </c>
      <c r="Q48" s="203">
        <v>0</v>
      </c>
      <c r="R48" s="203">
        <v>0</v>
      </c>
      <c r="S48" s="203">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3">
        <v>0</v>
      </c>
      <c r="AJ48" s="203">
        <v>0</v>
      </c>
      <c r="AK48" s="203">
        <v>0</v>
      </c>
      <c r="AL48" s="203">
        <v>0</v>
      </c>
      <c r="AM48" s="203"/>
      <c r="AN48" s="203"/>
      <c r="AO48" s="203"/>
      <c r="AP48" s="203"/>
      <c r="AQ48" s="203"/>
      <c r="AR48" s="203"/>
      <c r="AS48" s="203"/>
      <c r="AT48" s="203"/>
      <c r="AU48" s="203"/>
      <c r="AV48" s="203"/>
      <c r="AW48" s="203"/>
      <c r="AX48" s="203"/>
      <c r="AY48" s="203"/>
      <c r="AZ48" s="204"/>
      <c r="BA48" s="204"/>
      <c r="BB48" s="204"/>
      <c r="BC48" s="204"/>
    </row>
    <row r="49" spans="1:55">
      <c r="A49" s="203" t="s">
        <v>423</v>
      </c>
      <c r="B49" s="203" t="s">
        <v>34</v>
      </c>
      <c r="C49" s="203">
        <v>67</v>
      </c>
      <c r="D49" s="203">
        <v>56</v>
      </c>
      <c r="E49" s="203">
        <v>0</v>
      </c>
      <c r="F49" s="203">
        <v>0</v>
      </c>
      <c r="G49" s="203">
        <v>0</v>
      </c>
      <c r="H49" s="203">
        <v>0</v>
      </c>
      <c r="I49" s="203">
        <v>4</v>
      </c>
      <c r="J49" s="203">
        <v>1</v>
      </c>
      <c r="K49" s="203">
        <v>0</v>
      </c>
      <c r="L49" s="203">
        <v>0</v>
      </c>
      <c r="M49" s="203">
        <v>0</v>
      </c>
      <c r="N49" s="203">
        <v>0</v>
      </c>
      <c r="O49" s="203">
        <v>71</v>
      </c>
      <c r="P49" s="203">
        <v>57</v>
      </c>
      <c r="Q49" s="203">
        <v>0</v>
      </c>
      <c r="R49" s="203">
        <v>0</v>
      </c>
      <c r="S49" s="203">
        <v>0</v>
      </c>
      <c r="T49" s="203">
        <v>0</v>
      </c>
      <c r="U49" s="203">
        <v>9</v>
      </c>
      <c r="V49" s="203">
        <v>1</v>
      </c>
      <c r="W49" s="203">
        <v>0</v>
      </c>
      <c r="X49" s="203">
        <v>0</v>
      </c>
      <c r="Y49" s="203">
        <v>0</v>
      </c>
      <c r="Z49" s="203">
        <v>0</v>
      </c>
      <c r="AA49" s="203">
        <v>0</v>
      </c>
      <c r="AB49" s="203">
        <v>0</v>
      </c>
      <c r="AC49" s="203">
        <v>0</v>
      </c>
      <c r="AD49" s="203">
        <v>0</v>
      </c>
      <c r="AE49" s="203">
        <v>0</v>
      </c>
      <c r="AF49" s="203">
        <v>0</v>
      </c>
      <c r="AG49" s="203">
        <v>9</v>
      </c>
      <c r="AH49" s="203">
        <v>1</v>
      </c>
      <c r="AI49" s="203">
        <v>0</v>
      </c>
      <c r="AJ49" s="203">
        <v>0</v>
      </c>
      <c r="AK49" s="203">
        <v>0</v>
      </c>
      <c r="AL49" s="203">
        <v>0</v>
      </c>
      <c r="AM49" s="203"/>
      <c r="AN49" s="203"/>
      <c r="AO49" s="203"/>
      <c r="AP49" s="203"/>
      <c r="AQ49" s="203"/>
      <c r="AR49" s="203"/>
      <c r="AS49" s="203"/>
      <c r="AT49" s="203"/>
      <c r="AU49" s="203"/>
      <c r="AV49" s="203"/>
      <c r="AW49" s="203"/>
      <c r="AX49" s="203"/>
      <c r="AY49" s="203"/>
      <c r="AZ49" s="204"/>
      <c r="BA49" s="204"/>
      <c r="BB49" s="204"/>
      <c r="BC49" s="204"/>
    </row>
    <row r="50" spans="1:55">
      <c r="A50" s="203" t="s">
        <v>424</v>
      </c>
      <c r="B50" s="203" t="s">
        <v>34</v>
      </c>
      <c r="C50" s="203">
        <v>17</v>
      </c>
      <c r="D50" s="203">
        <v>43</v>
      </c>
      <c r="E50" s="203">
        <v>0</v>
      </c>
      <c r="F50" s="203">
        <v>0</v>
      </c>
      <c r="G50" s="203">
        <v>0</v>
      </c>
      <c r="H50" s="203">
        <v>0</v>
      </c>
      <c r="I50" s="203">
        <v>0</v>
      </c>
      <c r="J50" s="203">
        <v>1</v>
      </c>
      <c r="K50" s="203">
        <v>0</v>
      </c>
      <c r="L50" s="203">
        <v>0</v>
      </c>
      <c r="M50" s="203">
        <v>0</v>
      </c>
      <c r="N50" s="203">
        <v>0</v>
      </c>
      <c r="O50" s="203">
        <v>17</v>
      </c>
      <c r="P50" s="203">
        <v>44</v>
      </c>
      <c r="Q50" s="203">
        <v>0</v>
      </c>
      <c r="R50" s="203">
        <v>0</v>
      </c>
      <c r="S50" s="203">
        <v>0</v>
      </c>
      <c r="T50" s="203">
        <v>0</v>
      </c>
      <c r="U50" s="203">
        <v>4</v>
      </c>
      <c r="V50" s="203">
        <v>4</v>
      </c>
      <c r="W50" s="203">
        <v>0</v>
      </c>
      <c r="X50" s="203">
        <v>0</v>
      </c>
      <c r="Y50" s="203">
        <v>0</v>
      </c>
      <c r="Z50" s="203">
        <v>0</v>
      </c>
      <c r="AA50" s="203">
        <v>0</v>
      </c>
      <c r="AB50" s="203">
        <v>0</v>
      </c>
      <c r="AC50" s="203">
        <v>0</v>
      </c>
      <c r="AD50" s="203">
        <v>0</v>
      </c>
      <c r="AE50" s="203">
        <v>0</v>
      </c>
      <c r="AF50" s="203">
        <v>0</v>
      </c>
      <c r="AG50" s="203">
        <v>4</v>
      </c>
      <c r="AH50" s="203">
        <v>4</v>
      </c>
      <c r="AI50" s="203">
        <v>0</v>
      </c>
      <c r="AJ50" s="203">
        <v>0</v>
      </c>
      <c r="AK50" s="203">
        <v>0</v>
      </c>
      <c r="AL50" s="203">
        <v>0</v>
      </c>
      <c r="AM50" s="203"/>
      <c r="AN50" s="203"/>
      <c r="AO50" s="203"/>
      <c r="AP50" s="203"/>
      <c r="AQ50" s="203"/>
      <c r="AR50" s="203"/>
      <c r="AS50" s="203"/>
      <c r="AT50" s="203"/>
      <c r="AU50" s="203"/>
      <c r="AV50" s="203"/>
      <c r="AW50" s="203"/>
      <c r="AX50" s="203"/>
      <c r="AY50" s="203"/>
      <c r="AZ50" s="204"/>
      <c r="BA50" s="204"/>
      <c r="BB50" s="204"/>
      <c r="BC50" s="204"/>
    </row>
    <row r="51" spans="1:55">
      <c r="A51" s="203" t="s">
        <v>425</v>
      </c>
      <c r="B51" s="203" t="s">
        <v>34</v>
      </c>
      <c r="C51" s="203">
        <v>0</v>
      </c>
      <c r="D51" s="203">
        <v>0</v>
      </c>
      <c r="E51" s="203">
        <v>0</v>
      </c>
      <c r="F51" s="203">
        <v>0</v>
      </c>
      <c r="G51" s="203">
        <v>0</v>
      </c>
      <c r="H51" s="203">
        <v>0</v>
      </c>
      <c r="I51" s="203">
        <v>0</v>
      </c>
      <c r="J51" s="203">
        <v>0</v>
      </c>
      <c r="K51" s="203">
        <v>0</v>
      </c>
      <c r="L51" s="203">
        <v>0</v>
      </c>
      <c r="M51" s="203">
        <v>0</v>
      </c>
      <c r="N51" s="203">
        <v>0</v>
      </c>
      <c r="O51" s="203">
        <v>0</v>
      </c>
      <c r="P51" s="203">
        <v>0</v>
      </c>
      <c r="Q51" s="203">
        <v>0</v>
      </c>
      <c r="R51" s="203">
        <v>0</v>
      </c>
      <c r="S51" s="203">
        <v>0</v>
      </c>
      <c r="T51" s="203">
        <v>0</v>
      </c>
      <c r="U51" s="203">
        <v>0</v>
      </c>
      <c r="V51" s="203">
        <v>0</v>
      </c>
      <c r="W51" s="203">
        <v>0</v>
      </c>
      <c r="X51" s="203">
        <v>0</v>
      </c>
      <c r="Y51" s="203">
        <v>0</v>
      </c>
      <c r="Z51" s="203">
        <v>0</v>
      </c>
      <c r="AA51" s="203">
        <v>0</v>
      </c>
      <c r="AB51" s="203">
        <v>0</v>
      </c>
      <c r="AC51" s="203">
        <v>0</v>
      </c>
      <c r="AD51" s="203">
        <v>0</v>
      </c>
      <c r="AE51" s="203">
        <v>0</v>
      </c>
      <c r="AF51" s="203">
        <v>0</v>
      </c>
      <c r="AG51" s="203">
        <v>0</v>
      </c>
      <c r="AH51" s="203">
        <v>0</v>
      </c>
      <c r="AI51" s="203">
        <v>0</v>
      </c>
      <c r="AJ51" s="203">
        <v>0</v>
      </c>
      <c r="AK51" s="203">
        <v>0</v>
      </c>
      <c r="AL51" s="203">
        <v>0</v>
      </c>
      <c r="AM51" s="203"/>
      <c r="AN51" s="203"/>
      <c r="AO51" s="203"/>
      <c r="AP51" s="203"/>
      <c r="AQ51" s="203"/>
      <c r="AR51" s="203"/>
      <c r="AS51" s="203"/>
      <c r="AT51" s="203"/>
      <c r="AU51" s="203"/>
      <c r="AV51" s="203"/>
      <c r="AW51" s="203"/>
      <c r="AX51" s="203"/>
      <c r="AY51" s="203"/>
      <c r="AZ51" s="204"/>
      <c r="BA51" s="204"/>
      <c r="BB51" s="204"/>
      <c r="BC51" s="204"/>
    </row>
    <row r="52" spans="1:55">
      <c r="A52" s="203" t="s">
        <v>426</v>
      </c>
      <c r="B52" s="203" t="s">
        <v>34</v>
      </c>
      <c r="C52" s="203">
        <v>0</v>
      </c>
      <c r="D52" s="203">
        <v>0</v>
      </c>
      <c r="E52" s="203">
        <v>0</v>
      </c>
      <c r="F52" s="203">
        <v>0</v>
      </c>
      <c r="G52" s="203">
        <v>0</v>
      </c>
      <c r="H52" s="203">
        <v>0</v>
      </c>
      <c r="I52" s="203">
        <v>0</v>
      </c>
      <c r="J52" s="203">
        <v>0</v>
      </c>
      <c r="K52" s="203">
        <v>0</v>
      </c>
      <c r="L52" s="203">
        <v>0</v>
      </c>
      <c r="M52" s="203">
        <v>0</v>
      </c>
      <c r="N52" s="203">
        <v>0</v>
      </c>
      <c r="O52" s="203">
        <v>0</v>
      </c>
      <c r="P52" s="203">
        <v>0</v>
      </c>
      <c r="Q52" s="203">
        <v>0</v>
      </c>
      <c r="R52" s="203">
        <v>0</v>
      </c>
      <c r="S52" s="203">
        <v>0</v>
      </c>
      <c r="T52" s="203">
        <v>0</v>
      </c>
      <c r="U52" s="203">
        <v>0</v>
      </c>
      <c r="V52" s="203">
        <v>0</v>
      </c>
      <c r="W52" s="203">
        <v>0</v>
      </c>
      <c r="X52" s="203">
        <v>0</v>
      </c>
      <c r="Y52" s="203">
        <v>0</v>
      </c>
      <c r="Z52" s="203">
        <v>0</v>
      </c>
      <c r="AA52" s="203">
        <v>0</v>
      </c>
      <c r="AB52" s="203">
        <v>0</v>
      </c>
      <c r="AC52" s="203">
        <v>0</v>
      </c>
      <c r="AD52" s="203">
        <v>0</v>
      </c>
      <c r="AE52" s="203">
        <v>0</v>
      </c>
      <c r="AF52" s="203">
        <v>0</v>
      </c>
      <c r="AG52" s="203">
        <v>0</v>
      </c>
      <c r="AH52" s="203">
        <v>0</v>
      </c>
      <c r="AI52" s="203">
        <v>0</v>
      </c>
      <c r="AJ52" s="203">
        <v>0</v>
      </c>
      <c r="AK52" s="203">
        <v>0</v>
      </c>
      <c r="AL52" s="203">
        <v>0</v>
      </c>
      <c r="AM52" s="203"/>
      <c r="AN52" s="203"/>
      <c r="AO52" s="203"/>
      <c r="AP52" s="203"/>
      <c r="AQ52" s="203"/>
      <c r="AR52" s="203"/>
      <c r="AS52" s="203"/>
      <c r="AT52" s="203"/>
      <c r="AU52" s="203"/>
      <c r="AV52" s="203"/>
      <c r="AW52" s="203"/>
      <c r="AX52" s="203"/>
      <c r="AY52" s="203"/>
      <c r="AZ52" s="204"/>
      <c r="BA52" s="204"/>
      <c r="BB52" s="204"/>
      <c r="BC52" s="204"/>
    </row>
    <row r="53" spans="1:55">
      <c r="A53" s="203" t="s">
        <v>427</v>
      </c>
      <c r="B53" s="203" t="s">
        <v>34</v>
      </c>
      <c r="C53" s="203">
        <v>0</v>
      </c>
      <c r="D53" s="203">
        <v>0</v>
      </c>
      <c r="E53" s="203">
        <v>0</v>
      </c>
      <c r="F53" s="203">
        <v>0</v>
      </c>
      <c r="G53" s="203">
        <v>0</v>
      </c>
      <c r="H53" s="203">
        <v>0</v>
      </c>
      <c r="I53" s="203">
        <v>0</v>
      </c>
      <c r="J53" s="203">
        <v>0</v>
      </c>
      <c r="K53" s="203">
        <v>0</v>
      </c>
      <c r="L53" s="203">
        <v>0</v>
      </c>
      <c r="M53" s="203">
        <v>0</v>
      </c>
      <c r="N53" s="203">
        <v>0</v>
      </c>
      <c r="O53" s="203">
        <v>0</v>
      </c>
      <c r="P53" s="203">
        <v>0</v>
      </c>
      <c r="Q53" s="203">
        <v>0</v>
      </c>
      <c r="R53" s="203">
        <v>0</v>
      </c>
      <c r="S53" s="203">
        <v>0</v>
      </c>
      <c r="T53" s="203">
        <v>0</v>
      </c>
      <c r="U53" s="203">
        <v>0</v>
      </c>
      <c r="V53" s="203">
        <v>0</v>
      </c>
      <c r="W53" s="203">
        <v>0</v>
      </c>
      <c r="X53" s="203">
        <v>0</v>
      </c>
      <c r="Y53" s="203">
        <v>0</v>
      </c>
      <c r="Z53" s="203">
        <v>0</v>
      </c>
      <c r="AA53" s="203">
        <v>0</v>
      </c>
      <c r="AB53" s="203">
        <v>0</v>
      </c>
      <c r="AC53" s="203">
        <v>0</v>
      </c>
      <c r="AD53" s="203">
        <v>0</v>
      </c>
      <c r="AE53" s="203">
        <v>0</v>
      </c>
      <c r="AF53" s="203">
        <v>0</v>
      </c>
      <c r="AG53" s="203">
        <v>0</v>
      </c>
      <c r="AH53" s="203">
        <v>0</v>
      </c>
      <c r="AI53" s="203">
        <v>0</v>
      </c>
      <c r="AJ53" s="203">
        <v>0</v>
      </c>
      <c r="AK53" s="203">
        <v>0</v>
      </c>
      <c r="AL53" s="203">
        <v>0</v>
      </c>
      <c r="AM53" s="203"/>
      <c r="AN53" s="203"/>
      <c r="AO53" s="203"/>
      <c r="AP53" s="203"/>
      <c r="AQ53" s="203"/>
      <c r="AR53" s="203"/>
      <c r="AS53" s="203"/>
      <c r="AT53" s="203"/>
      <c r="AU53" s="203"/>
      <c r="AV53" s="203"/>
      <c r="AW53" s="203"/>
      <c r="AX53" s="203"/>
      <c r="AY53" s="203"/>
      <c r="AZ53" s="204"/>
      <c r="BA53" s="204"/>
      <c r="BB53" s="204"/>
      <c r="BC53" s="204"/>
    </row>
    <row r="54" spans="1:55">
      <c r="A54" s="203" t="s">
        <v>428</v>
      </c>
      <c r="B54" s="203" t="s">
        <v>34</v>
      </c>
      <c r="C54" s="203">
        <v>0</v>
      </c>
      <c r="D54" s="203">
        <v>0</v>
      </c>
      <c r="E54" s="203">
        <v>0</v>
      </c>
      <c r="F54" s="203">
        <v>0</v>
      </c>
      <c r="G54" s="203">
        <v>0</v>
      </c>
      <c r="H54" s="203">
        <v>0</v>
      </c>
      <c r="I54" s="203">
        <v>0</v>
      </c>
      <c r="J54" s="203">
        <v>0</v>
      </c>
      <c r="K54" s="203">
        <v>0</v>
      </c>
      <c r="L54" s="203">
        <v>0</v>
      </c>
      <c r="M54" s="203">
        <v>0</v>
      </c>
      <c r="N54" s="203">
        <v>0</v>
      </c>
      <c r="O54" s="203">
        <v>0</v>
      </c>
      <c r="P54" s="203">
        <v>0</v>
      </c>
      <c r="Q54" s="203">
        <v>0</v>
      </c>
      <c r="R54" s="203">
        <v>0</v>
      </c>
      <c r="S54" s="203">
        <v>0</v>
      </c>
      <c r="T54" s="203">
        <v>0</v>
      </c>
      <c r="U54" s="203">
        <v>0</v>
      </c>
      <c r="V54" s="203">
        <v>0</v>
      </c>
      <c r="W54" s="203">
        <v>0</v>
      </c>
      <c r="X54" s="203">
        <v>0</v>
      </c>
      <c r="Y54" s="203">
        <v>0</v>
      </c>
      <c r="Z54" s="203">
        <v>0</v>
      </c>
      <c r="AA54" s="203">
        <v>0</v>
      </c>
      <c r="AB54" s="203">
        <v>0</v>
      </c>
      <c r="AC54" s="203">
        <v>0</v>
      </c>
      <c r="AD54" s="203">
        <v>0</v>
      </c>
      <c r="AE54" s="203">
        <v>0</v>
      </c>
      <c r="AF54" s="203">
        <v>0</v>
      </c>
      <c r="AG54" s="203">
        <v>0</v>
      </c>
      <c r="AH54" s="203">
        <v>0</v>
      </c>
      <c r="AI54" s="203">
        <v>0</v>
      </c>
      <c r="AJ54" s="203">
        <v>0</v>
      </c>
      <c r="AK54" s="203">
        <v>0</v>
      </c>
      <c r="AL54" s="203">
        <v>0</v>
      </c>
      <c r="AM54" s="203"/>
      <c r="AN54" s="203"/>
      <c r="AO54" s="203"/>
      <c r="AP54" s="203"/>
      <c r="AQ54" s="203"/>
      <c r="AR54" s="203"/>
      <c r="AS54" s="203"/>
      <c r="AT54" s="203"/>
      <c r="AU54" s="203"/>
      <c r="AV54" s="203"/>
      <c r="AW54" s="203"/>
      <c r="AX54" s="203"/>
      <c r="AY54" s="203"/>
      <c r="AZ54" s="204"/>
      <c r="BA54" s="204"/>
      <c r="BB54" s="204"/>
      <c r="BC54" s="204"/>
    </row>
    <row r="55" spans="1:55">
      <c r="A55" s="203" t="s">
        <v>429</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4"/>
      <c r="BA55" s="204"/>
      <c r="BB55" s="204"/>
      <c r="BC55" s="204"/>
    </row>
    <row r="56" spans="1:55">
      <c r="A56" s="203" t="s">
        <v>60</v>
      </c>
      <c r="B56" s="203" t="s">
        <v>12</v>
      </c>
      <c r="C56" s="203">
        <v>0</v>
      </c>
      <c r="D56" s="203">
        <v>0</v>
      </c>
      <c r="E56" s="203">
        <v>0</v>
      </c>
      <c r="F56" s="203">
        <v>0</v>
      </c>
      <c r="G56" s="203">
        <v>0</v>
      </c>
      <c r="H56" s="203">
        <v>0</v>
      </c>
      <c r="I56" s="203">
        <v>0</v>
      </c>
      <c r="J56" s="203">
        <v>0</v>
      </c>
      <c r="K56" s="203">
        <v>0</v>
      </c>
      <c r="L56" s="203">
        <v>0</v>
      </c>
      <c r="M56" s="203">
        <v>0</v>
      </c>
      <c r="N56" s="203">
        <v>0</v>
      </c>
      <c r="O56" s="203">
        <v>0</v>
      </c>
      <c r="P56" s="203">
        <v>0</v>
      </c>
      <c r="Q56" s="203">
        <v>0</v>
      </c>
      <c r="R56" s="203">
        <v>0</v>
      </c>
      <c r="S56" s="203">
        <v>0</v>
      </c>
      <c r="T56" s="203">
        <v>0</v>
      </c>
      <c r="U56" s="203">
        <v>0</v>
      </c>
      <c r="V56" s="203">
        <v>0</v>
      </c>
      <c r="W56" s="203">
        <v>0</v>
      </c>
      <c r="X56" s="203">
        <v>0</v>
      </c>
      <c r="Y56" s="203">
        <v>0</v>
      </c>
      <c r="Z56" s="203">
        <v>0</v>
      </c>
      <c r="AA56" s="203">
        <v>0</v>
      </c>
      <c r="AB56" s="203">
        <v>0</v>
      </c>
      <c r="AC56" s="203">
        <v>0</v>
      </c>
      <c r="AD56" s="203">
        <v>0</v>
      </c>
      <c r="AE56" s="203">
        <v>0</v>
      </c>
      <c r="AF56" s="203">
        <v>0</v>
      </c>
      <c r="AG56" s="203">
        <v>0</v>
      </c>
      <c r="AH56" s="203">
        <v>0</v>
      </c>
      <c r="AI56" s="203">
        <v>0</v>
      </c>
      <c r="AJ56" s="203">
        <v>0</v>
      </c>
      <c r="AK56" s="203">
        <v>0</v>
      </c>
      <c r="AL56" s="203">
        <v>0</v>
      </c>
      <c r="AM56" s="203"/>
      <c r="AN56" s="203"/>
      <c r="AO56" s="203"/>
      <c r="AP56" s="203"/>
      <c r="AQ56" s="203"/>
      <c r="AR56" s="203"/>
      <c r="AS56" s="203"/>
      <c r="AT56" s="203"/>
      <c r="AU56" s="203"/>
      <c r="AV56" s="203"/>
      <c r="AW56" s="203"/>
      <c r="AX56" s="203"/>
      <c r="AY56" s="203"/>
      <c r="AZ56" s="204"/>
      <c r="BA56" s="204"/>
      <c r="BB56" s="204"/>
      <c r="BC56" s="204"/>
    </row>
    <row r="57" spans="1:55">
      <c r="A57" s="203" t="s">
        <v>430</v>
      </c>
      <c r="B57" s="203" t="s">
        <v>12</v>
      </c>
      <c r="C57" s="203">
        <v>0</v>
      </c>
      <c r="D57" s="203">
        <v>0</v>
      </c>
      <c r="E57" s="203">
        <v>0</v>
      </c>
      <c r="F57" s="203">
        <v>0</v>
      </c>
      <c r="G57" s="203">
        <v>0</v>
      </c>
      <c r="H57" s="203">
        <v>0</v>
      </c>
      <c r="I57" s="203">
        <v>0</v>
      </c>
      <c r="J57" s="203">
        <v>0</v>
      </c>
      <c r="K57" s="203">
        <v>0</v>
      </c>
      <c r="L57" s="203">
        <v>0</v>
      </c>
      <c r="M57" s="203">
        <v>0</v>
      </c>
      <c r="N57" s="203">
        <v>0</v>
      </c>
      <c r="O57" s="203">
        <v>0</v>
      </c>
      <c r="P57" s="203">
        <v>0</v>
      </c>
      <c r="Q57" s="203">
        <v>0</v>
      </c>
      <c r="R57" s="203">
        <v>0</v>
      </c>
      <c r="S57" s="203">
        <v>0</v>
      </c>
      <c r="T57" s="203">
        <v>0</v>
      </c>
      <c r="U57" s="203">
        <v>0</v>
      </c>
      <c r="V57" s="203">
        <v>0</v>
      </c>
      <c r="W57" s="203">
        <v>0</v>
      </c>
      <c r="X57" s="203">
        <v>0</v>
      </c>
      <c r="Y57" s="203">
        <v>0</v>
      </c>
      <c r="Z57" s="203">
        <v>0</v>
      </c>
      <c r="AA57" s="203">
        <v>0</v>
      </c>
      <c r="AB57" s="203">
        <v>0</v>
      </c>
      <c r="AC57" s="203">
        <v>0</v>
      </c>
      <c r="AD57" s="203">
        <v>0</v>
      </c>
      <c r="AE57" s="203">
        <v>0</v>
      </c>
      <c r="AF57" s="203">
        <v>0</v>
      </c>
      <c r="AG57" s="203">
        <v>0</v>
      </c>
      <c r="AH57" s="203">
        <v>0</v>
      </c>
      <c r="AI57" s="203">
        <v>0</v>
      </c>
      <c r="AJ57" s="203">
        <v>0</v>
      </c>
      <c r="AK57" s="203">
        <v>0</v>
      </c>
      <c r="AL57" s="203">
        <v>0</v>
      </c>
      <c r="AM57" s="203"/>
      <c r="AN57" s="203"/>
      <c r="AO57" s="203"/>
      <c r="AP57" s="203"/>
      <c r="AQ57" s="203"/>
      <c r="AR57" s="203"/>
      <c r="AS57" s="203"/>
      <c r="AT57" s="203"/>
      <c r="AU57" s="203"/>
      <c r="AV57" s="203"/>
      <c r="AW57" s="203"/>
      <c r="AX57" s="203"/>
      <c r="AY57" s="203"/>
      <c r="AZ57" s="204"/>
      <c r="BA57" s="204"/>
      <c r="BB57" s="204"/>
      <c r="BC57" s="204"/>
    </row>
    <row r="58" spans="1:55">
      <c r="A58" s="203" t="s">
        <v>431</v>
      </c>
      <c r="B58" s="203" t="s">
        <v>12</v>
      </c>
      <c r="C58" s="203">
        <v>0</v>
      </c>
      <c r="D58" s="203">
        <v>0</v>
      </c>
      <c r="E58" s="203">
        <v>0</v>
      </c>
      <c r="F58" s="203">
        <v>0</v>
      </c>
      <c r="G58" s="203">
        <v>0</v>
      </c>
      <c r="H58" s="203">
        <v>0</v>
      </c>
      <c r="I58" s="203">
        <v>0</v>
      </c>
      <c r="J58" s="203">
        <v>0</v>
      </c>
      <c r="K58" s="203">
        <v>0</v>
      </c>
      <c r="L58" s="203">
        <v>0</v>
      </c>
      <c r="M58" s="203">
        <v>0</v>
      </c>
      <c r="N58" s="203">
        <v>0</v>
      </c>
      <c r="O58" s="203">
        <v>0</v>
      </c>
      <c r="P58" s="203">
        <v>0</v>
      </c>
      <c r="Q58" s="203">
        <v>0</v>
      </c>
      <c r="R58" s="203">
        <v>0</v>
      </c>
      <c r="S58" s="203">
        <v>0</v>
      </c>
      <c r="T58" s="203">
        <v>0</v>
      </c>
      <c r="U58" s="203">
        <v>0</v>
      </c>
      <c r="V58" s="203">
        <v>0</v>
      </c>
      <c r="W58" s="203">
        <v>0</v>
      </c>
      <c r="X58" s="203">
        <v>0</v>
      </c>
      <c r="Y58" s="203">
        <v>0</v>
      </c>
      <c r="Z58" s="203">
        <v>0</v>
      </c>
      <c r="AA58" s="203">
        <v>0</v>
      </c>
      <c r="AB58" s="203">
        <v>0</v>
      </c>
      <c r="AC58" s="203">
        <v>0</v>
      </c>
      <c r="AD58" s="203">
        <v>0</v>
      </c>
      <c r="AE58" s="203">
        <v>0</v>
      </c>
      <c r="AF58" s="203">
        <v>0</v>
      </c>
      <c r="AG58" s="203">
        <v>0</v>
      </c>
      <c r="AH58" s="203">
        <v>0</v>
      </c>
      <c r="AI58" s="203">
        <v>0</v>
      </c>
      <c r="AJ58" s="203">
        <v>0</v>
      </c>
      <c r="AK58" s="203">
        <v>0</v>
      </c>
      <c r="AL58" s="203">
        <v>0</v>
      </c>
      <c r="AM58" s="203"/>
      <c r="AN58" s="203"/>
      <c r="AO58" s="203"/>
      <c r="AP58" s="203"/>
      <c r="AQ58" s="203"/>
      <c r="AR58" s="203"/>
      <c r="AS58" s="203"/>
      <c r="AT58" s="203"/>
      <c r="AU58" s="203"/>
      <c r="AV58" s="203"/>
      <c r="AW58" s="203"/>
      <c r="AX58" s="203"/>
      <c r="AY58" s="203"/>
      <c r="AZ58" s="204"/>
      <c r="BA58" s="204"/>
      <c r="BB58" s="204"/>
      <c r="BC58" s="204"/>
    </row>
    <row r="59" spans="1:55">
      <c r="A59" s="203" t="s">
        <v>432</v>
      </c>
      <c r="B59" s="203" t="s">
        <v>12</v>
      </c>
      <c r="C59" s="203">
        <v>0</v>
      </c>
      <c r="D59" s="203">
        <v>0</v>
      </c>
      <c r="E59" s="203">
        <v>0</v>
      </c>
      <c r="F59" s="203">
        <v>0</v>
      </c>
      <c r="G59" s="203">
        <v>0</v>
      </c>
      <c r="H59" s="203">
        <v>0</v>
      </c>
      <c r="I59" s="203">
        <v>0</v>
      </c>
      <c r="J59" s="203">
        <v>0</v>
      </c>
      <c r="K59" s="203">
        <v>0</v>
      </c>
      <c r="L59" s="203">
        <v>0</v>
      </c>
      <c r="M59" s="203">
        <v>0</v>
      </c>
      <c r="N59" s="203">
        <v>0</v>
      </c>
      <c r="O59" s="203">
        <v>0</v>
      </c>
      <c r="P59" s="203">
        <v>0</v>
      </c>
      <c r="Q59" s="203">
        <v>0</v>
      </c>
      <c r="R59" s="203">
        <v>0</v>
      </c>
      <c r="S59" s="203">
        <v>0</v>
      </c>
      <c r="T59" s="203">
        <v>0</v>
      </c>
      <c r="U59" s="203">
        <v>0</v>
      </c>
      <c r="V59" s="203">
        <v>0</v>
      </c>
      <c r="W59" s="203">
        <v>0</v>
      </c>
      <c r="X59" s="203">
        <v>0</v>
      </c>
      <c r="Y59" s="203">
        <v>0</v>
      </c>
      <c r="Z59" s="203">
        <v>0</v>
      </c>
      <c r="AA59" s="203">
        <v>0</v>
      </c>
      <c r="AB59" s="203">
        <v>0</v>
      </c>
      <c r="AC59" s="203">
        <v>0</v>
      </c>
      <c r="AD59" s="203">
        <v>0</v>
      </c>
      <c r="AE59" s="203">
        <v>0</v>
      </c>
      <c r="AF59" s="203">
        <v>0</v>
      </c>
      <c r="AG59" s="203">
        <v>0</v>
      </c>
      <c r="AH59" s="203">
        <v>0</v>
      </c>
      <c r="AI59" s="203">
        <v>0</v>
      </c>
      <c r="AJ59" s="203">
        <v>0</v>
      </c>
      <c r="AK59" s="203">
        <v>0</v>
      </c>
      <c r="AL59" s="203">
        <v>0</v>
      </c>
      <c r="AM59" s="203"/>
      <c r="AN59" s="203"/>
      <c r="AO59" s="203"/>
      <c r="AP59" s="203"/>
      <c r="AQ59" s="203"/>
      <c r="AR59" s="203"/>
      <c r="AS59" s="203"/>
      <c r="AT59" s="203"/>
      <c r="AU59" s="203"/>
      <c r="AV59" s="203"/>
      <c r="AW59" s="203"/>
      <c r="AX59" s="203"/>
      <c r="AY59" s="203"/>
      <c r="AZ59" s="204"/>
      <c r="BA59" s="204"/>
      <c r="BB59" s="204"/>
      <c r="BC59" s="204"/>
    </row>
    <row r="60" spans="1:55">
      <c r="A60" s="203" t="s">
        <v>433</v>
      </c>
      <c r="B60" s="203" t="s">
        <v>12</v>
      </c>
      <c r="C60" s="203">
        <v>0</v>
      </c>
      <c r="D60" s="203">
        <v>0</v>
      </c>
      <c r="E60" s="203">
        <v>0</v>
      </c>
      <c r="F60" s="203">
        <v>0</v>
      </c>
      <c r="G60" s="203">
        <v>0</v>
      </c>
      <c r="H60" s="203">
        <v>0</v>
      </c>
      <c r="I60" s="203">
        <v>0</v>
      </c>
      <c r="J60" s="203">
        <v>0</v>
      </c>
      <c r="K60" s="203">
        <v>0</v>
      </c>
      <c r="L60" s="203">
        <v>0</v>
      </c>
      <c r="M60" s="203">
        <v>0</v>
      </c>
      <c r="N60" s="203">
        <v>0</v>
      </c>
      <c r="O60" s="203">
        <v>0</v>
      </c>
      <c r="P60" s="203">
        <v>0</v>
      </c>
      <c r="Q60" s="203">
        <v>0</v>
      </c>
      <c r="R60" s="203">
        <v>0</v>
      </c>
      <c r="S60" s="203">
        <v>0</v>
      </c>
      <c r="T60" s="203">
        <v>0</v>
      </c>
      <c r="U60" s="203">
        <v>0</v>
      </c>
      <c r="V60" s="203">
        <v>0</v>
      </c>
      <c r="W60" s="203">
        <v>0</v>
      </c>
      <c r="X60" s="203">
        <v>0</v>
      </c>
      <c r="Y60" s="203">
        <v>0</v>
      </c>
      <c r="Z60" s="203">
        <v>0</v>
      </c>
      <c r="AA60" s="203">
        <v>0</v>
      </c>
      <c r="AB60" s="203">
        <v>0</v>
      </c>
      <c r="AC60" s="203">
        <v>0</v>
      </c>
      <c r="AD60" s="203">
        <v>0</v>
      </c>
      <c r="AE60" s="203">
        <v>0</v>
      </c>
      <c r="AF60" s="203">
        <v>0</v>
      </c>
      <c r="AG60" s="203">
        <v>0</v>
      </c>
      <c r="AH60" s="203">
        <v>0</v>
      </c>
      <c r="AI60" s="203">
        <v>0</v>
      </c>
      <c r="AJ60" s="203">
        <v>0</v>
      </c>
      <c r="AK60" s="203">
        <v>0</v>
      </c>
      <c r="AL60" s="203">
        <v>0</v>
      </c>
      <c r="AM60" s="203"/>
      <c r="AN60" s="203"/>
      <c r="AO60" s="203"/>
      <c r="AP60" s="203"/>
      <c r="AQ60" s="203"/>
      <c r="AR60" s="203"/>
      <c r="AS60" s="203"/>
      <c r="AT60" s="203"/>
      <c r="AU60" s="203"/>
      <c r="AV60" s="203"/>
      <c r="AW60" s="203"/>
      <c r="AX60" s="203"/>
      <c r="AY60" s="203"/>
      <c r="AZ60" s="204"/>
      <c r="BA60" s="204"/>
      <c r="BB60" s="204"/>
      <c r="BC60" s="204"/>
    </row>
    <row r="61" spans="1:55">
      <c r="A61" s="203" t="s">
        <v>434</v>
      </c>
      <c r="B61" s="203" t="s">
        <v>12</v>
      </c>
      <c r="C61" s="203">
        <v>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203">
        <v>0</v>
      </c>
      <c r="U61" s="203">
        <v>0</v>
      </c>
      <c r="V61" s="203">
        <v>0</v>
      </c>
      <c r="W61" s="203">
        <v>0</v>
      </c>
      <c r="X61" s="203">
        <v>0</v>
      </c>
      <c r="Y61" s="203">
        <v>0</v>
      </c>
      <c r="Z61" s="203">
        <v>0</v>
      </c>
      <c r="AA61" s="203">
        <v>0</v>
      </c>
      <c r="AB61" s="203">
        <v>0</v>
      </c>
      <c r="AC61" s="203">
        <v>0</v>
      </c>
      <c r="AD61" s="203">
        <v>0</v>
      </c>
      <c r="AE61" s="203">
        <v>0</v>
      </c>
      <c r="AF61" s="203">
        <v>0</v>
      </c>
      <c r="AG61" s="203">
        <v>0</v>
      </c>
      <c r="AH61" s="203">
        <v>0</v>
      </c>
      <c r="AI61" s="203">
        <v>0</v>
      </c>
      <c r="AJ61" s="203">
        <v>0</v>
      </c>
      <c r="AK61" s="203">
        <v>0</v>
      </c>
      <c r="AL61" s="203">
        <v>0</v>
      </c>
      <c r="AM61" s="203"/>
      <c r="AN61" s="203"/>
      <c r="AO61" s="203"/>
      <c r="AP61" s="203"/>
      <c r="AQ61" s="203"/>
      <c r="AR61" s="203"/>
      <c r="AS61" s="203"/>
      <c r="AT61" s="203"/>
      <c r="AU61" s="203"/>
      <c r="AV61" s="203"/>
      <c r="AW61" s="203"/>
      <c r="AX61" s="203"/>
      <c r="AY61" s="203"/>
      <c r="AZ61" s="204"/>
      <c r="BA61" s="204"/>
      <c r="BB61" s="204"/>
      <c r="BC61" s="204"/>
    </row>
    <row r="62" spans="1:55">
      <c r="A62" s="203" t="s">
        <v>71</v>
      </c>
      <c r="B62" s="203" t="s">
        <v>20</v>
      </c>
      <c r="C62" s="203">
        <v>0</v>
      </c>
      <c r="D62" s="203">
        <v>0</v>
      </c>
      <c r="E62" s="203">
        <v>0</v>
      </c>
      <c r="F62" s="203">
        <v>0</v>
      </c>
      <c r="G62" s="203">
        <v>0</v>
      </c>
      <c r="H62" s="203">
        <v>0</v>
      </c>
      <c r="I62" s="203">
        <v>0</v>
      </c>
      <c r="J62" s="203">
        <v>0</v>
      </c>
      <c r="K62" s="203">
        <v>0</v>
      </c>
      <c r="L62" s="203">
        <v>0</v>
      </c>
      <c r="M62" s="203">
        <v>0</v>
      </c>
      <c r="N62" s="203">
        <v>0</v>
      </c>
      <c r="O62" s="203">
        <v>0</v>
      </c>
      <c r="P62" s="203">
        <v>0</v>
      </c>
      <c r="Q62" s="203">
        <v>0</v>
      </c>
      <c r="R62" s="203">
        <v>0</v>
      </c>
      <c r="S62" s="203">
        <v>0</v>
      </c>
      <c r="T62" s="203">
        <v>0</v>
      </c>
      <c r="U62" s="203">
        <v>0</v>
      </c>
      <c r="V62" s="203">
        <v>0</v>
      </c>
      <c r="W62" s="203">
        <v>0</v>
      </c>
      <c r="X62" s="203">
        <v>0</v>
      </c>
      <c r="Y62" s="203">
        <v>0</v>
      </c>
      <c r="Z62" s="203">
        <v>0</v>
      </c>
      <c r="AA62" s="203">
        <v>0</v>
      </c>
      <c r="AB62" s="203">
        <v>0</v>
      </c>
      <c r="AC62" s="203">
        <v>0</v>
      </c>
      <c r="AD62" s="203">
        <v>0</v>
      </c>
      <c r="AE62" s="203">
        <v>0</v>
      </c>
      <c r="AF62" s="203">
        <v>0</v>
      </c>
      <c r="AG62" s="203">
        <v>0</v>
      </c>
      <c r="AH62" s="203">
        <v>0</v>
      </c>
      <c r="AI62" s="203">
        <v>0</v>
      </c>
      <c r="AJ62" s="203">
        <v>0</v>
      </c>
      <c r="AK62" s="203">
        <v>0</v>
      </c>
      <c r="AL62" s="203">
        <v>0</v>
      </c>
      <c r="AM62" s="203"/>
      <c r="AN62" s="203"/>
      <c r="AO62" s="203"/>
      <c r="AP62" s="203"/>
      <c r="AQ62" s="203"/>
      <c r="AR62" s="203"/>
      <c r="AS62" s="203"/>
      <c r="AT62" s="203"/>
      <c r="AU62" s="203"/>
      <c r="AV62" s="203"/>
      <c r="AW62" s="203"/>
      <c r="AX62" s="203"/>
      <c r="AY62" s="203"/>
      <c r="AZ62" s="204"/>
      <c r="BA62" s="204"/>
      <c r="BB62" s="204"/>
      <c r="BC62" s="204"/>
    </row>
    <row r="63" spans="1:55">
      <c r="A63" s="203" t="s">
        <v>37</v>
      </c>
      <c r="B63" s="203" t="s">
        <v>37</v>
      </c>
      <c r="C63" s="203">
        <v>0</v>
      </c>
      <c r="D63" s="203">
        <v>0</v>
      </c>
      <c r="E63" s="203">
        <v>0</v>
      </c>
      <c r="F63" s="203">
        <v>0</v>
      </c>
      <c r="G63" s="203">
        <v>0</v>
      </c>
      <c r="H63" s="203">
        <v>0</v>
      </c>
      <c r="I63" s="203">
        <v>0</v>
      </c>
      <c r="J63" s="203">
        <v>0</v>
      </c>
      <c r="K63" s="203">
        <v>0</v>
      </c>
      <c r="L63" s="203">
        <v>0</v>
      </c>
      <c r="M63" s="203">
        <v>0</v>
      </c>
      <c r="N63" s="203">
        <v>0</v>
      </c>
      <c r="O63" s="203">
        <v>0</v>
      </c>
      <c r="P63" s="203">
        <v>0</v>
      </c>
      <c r="Q63" s="203">
        <v>0</v>
      </c>
      <c r="R63" s="203">
        <v>0</v>
      </c>
      <c r="S63" s="203">
        <v>0</v>
      </c>
      <c r="T63" s="203">
        <v>0</v>
      </c>
      <c r="U63" s="203">
        <v>0</v>
      </c>
      <c r="V63" s="203">
        <v>0</v>
      </c>
      <c r="W63" s="203">
        <v>0</v>
      </c>
      <c r="X63" s="203">
        <v>0</v>
      </c>
      <c r="Y63" s="203">
        <v>0</v>
      </c>
      <c r="Z63" s="203">
        <v>0</v>
      </c>
      <c r="AA63" s="203">
        <v>0</v>
      </c>
      <c r="AB63" s="203">
        <v>0</v>
      </c>
      <c r="AC63" s="203">
        <v>0</v>
      </c>
      <c r="AD63" s="203">
        <v>0</v>
      </c>
      <c r="AE63" s="203">
        <v>0</v>
      </c>
      <c r="AF63" s="203">
        <v>0</v>
      </c>
      <c r="AG63" s="203">
        <v>0</v>
      </c>
      <c r="AH63" s="203">
        <v>0</v>
      </c>
      <c r="AI63" s="203">
        <v>0</v>
      </c>
      <c r="AJ63" s="203">
        <v>0</v>
      </c>
      <c r="AK63" s="203">
        <v>0</v>
      </c>
      <c r="AL63" s="203">
        <v>0</v>
      </c>
      <c r="AM63" s="203"/>
      <c r="AN63" s="203"/>
      <c r="AO63" s="203"/>
      <c r="AP63" s="203"/>
      <c r="AQ63" s="203"/>
      <c r="AR63" s="203"/>
      <c r="AS63" s="203"/>
      <c r="AT63" s="203"/>
      <c r="AU63" s="203"/>
      <c r="AV63" s="203"/>
      <c r="AW63" s="203"/>
      <c r="AX63" s="203"/>
      <c r="AY63" s="203"/>
      <c r="AZ63" s="204"/>
      <c r="BA63" s="204"/>
      <c r="BB63" s="204"/>
      <c r="BC63" s="204"/>
    </row>
    <row r="64" spans="1:55">
      <c r="A64" s="203" t="s">
        <v>435</v>
      </c>
      <c r="B64" s="203" t="s">
        <v>37</v>
      </c>
      <c r="C64" s="203">
        <v>0</v>
      </c>
      <c r="D64" s="203">
        <v>0</v>
      </c>
      <c r="E64" s="203">
        <v>0</v>
      </c>
      <c r="F64" s="203">
        <v>0</v>
      </c>
      <c r="G64" s="203">
        <v>0</v>
      </c>
      <c r="H64" s="203">
        <v>0</v>
      </c>
      <c r="I64" s="203">
        <v>0</v>
      </c>
      <c r="J64" s="203">
        <v>0</v>
      </c>
      <c r="K64" s="203">
        <v>0</v>
      </c>
      <c r="L64" s="203">
        <v>0</v>
      </c>
      <c r="M64" s="203">
        <v>0</v>
      </c>
      <c r="N64" s="203">
        <v>0</v>
      </c>
      <c r="O64" s="203">
        <v>0</v>
      </c>
      <c r="P64" s="203">
        <v>0</v>
      </c>
      <c r="Q64" s="203">
        <v>0</v>
      </c>
      <c r="R64" s="203">
        <v>0</v>
      </c>
      <c r="S64" s="203">
        <v>0</v>
      </c>
      <c r="T64" s="203">
        <v>0</v>
      </c>
      <c r="U64" s="203">
        <v>0</v>
      </c>
      <c r="V64" s="203">
        <v>0</v>
      </c>
      <c r="W64" s="203">
        <v>0</v>
      </c>
      <c r="X64" s="203">
        <v>0</v>
      </c>
      <c r="Y64" s="203">
        <v>0</v>
      </c>
      <c r="Z64" s="203">
        <v>0</v>
      </c>
      <c r="AA64" s="203">
        <v>0</v>
      </c>
      <c r="AB64" s="203">
        <v>0</v>
      </c>
      <c r="AC64" s="203">
        <v>0</v>
      </c>
      <c r="AD64" s="203">
        <v>0</v>
      </c>
      <c r="AE64" s="203">
        <v>0</v>
      </c>
      <c r="AF64" s="203">
        <v>0</v>
      </c>
      <c r="AG64" s="203">
        <v>0</v>
      </c>
      <c r="AH64" s="203">
        <v>0</v>
      </c>
      <c r="AI64" s="203">
        <v>0</v>
      </c>
      <c r="AJ64" s="203">
        <v>0</v>
      </c>
      <c r="AK64" s="203">
        <v>0</v>
      </c>
      <c r="AL64" s="203">
        <v>0</v>
      </c>
      <c r="AM64" s="203"/>
      <c r="AN64" s="203"/>
      <c r="AO64" s="203"/>
      <c r="AP64" s="203"/>
      <c r="AQ64" s="203"/>
      <c r="AR64" s="203"/>
      <c r="AS64" s="203"/>
      <c r="AT64" s="203"/>
      <c r="AU64" s="203"/>
      <c r="AV64" s="203"/>
      <c r="AW64" s="203"/>
      <c r="AX64" s="203"/>
      <c r="AY64" s="203"/>
      <c r="AZ64" s="204"/>
      <c r="BA64" s="204"/>
      <c r="BB64" s="204"/>
      <c r="BC64" s="204"/>
    </row>
    <row r="65" spans="1:55">
      <c r="A65" s="203" t="s">
        <v>436</v>
      </c>
      <c r="B65" s="203" t="s">
        <v>37</v>
      </c>
      <c r="C65" s="203">
        <v>0</v>
      </c>
      <c r="D65" s="203">
        <v>0</v>
      </c>
      <c r="E65" s="203">
        <v>0</v>
      </c>
      <c r="F65" s="203">
        <v>0</v>
      </c>
      <c r="G65" s="203">
        <v>0</v>
      </c>
      <c r="H65" s="203">
        <v>0</v>
      </c>
      <c r="I65" s="203">
        <v>0</v>
      </c>
      <c r="J65" s="203">
        <v>0</v>
      </c>
      <c r="K65" s="203">
        <v>0</v>
      </c>
      <c r="L65" s="203">
        <v>0</v>
      </c>
      <c r="M65" s="203">
        <v>0</v>
      </c>
      <c r="N65" s="203">
        <v>0</v>
      </c>
      <c r="O65" s="203">
        <v>0</v>
      </c>
      <c r="P65" s="203">
        <v>0</v>
      </c>
      <c r="Q65" s="203">
        <v>0</v>
      </c>
      <c r="R65" s="203">
        <v>0</v>
      </c>
      <c r="S65" s="203">
        <v>0</v>
      </c>
      <c r="T65" s="203">
        <v>0</v>
      </c>
      <c r="U65" s="203">
        <v>0</v>
      </c>
      <c r="V65" s="203">
        <v>0</v>
      </c>
      <c r="W65" s="203">
        <v>0</v>
      </c>
      <c r="X65" s="203">
        <v>0</v>
      </c>
      <c r="Y65" s="203">
        <v>0</v>
      </c>
      <c r="Z65" s="203">
        <v>0</v>
      </c>
      <c r="AA65" s="203">
        <v>0</v>
      </c>
      <c r="AB65" s="203">
        <v>0</v>
      </c>
      <c r="AC65" s="203">
        <v>0</v>
      </c>
      <c r="AD65" s="203">
        <v>0</v>
      </c>
      <c r="AE65" s="203">
        <v>0</v>
      </c>
      <c r="AF65" s="203">
        <v>0</v>
      </c>
      <c r="AG65" s="203">
        <v>0</v>
      </c>
      <c r="AH65" s="203">
        <v>0</v>
      </c>
      <c r="AI65" s="203">
        <v>0</v>
      </c>
      <c r="AJ65" s="203">
        <v>0</v>
      </c>
      <c r="AK65" s="203">
        <v>0</v>
      </c>
      <c r="AL65" s="203">
        <v>0</v>
      </c>
      <c r="AM65" s="203"/>
      <c r="AN65" s="203"/>
      <c r="AO65" s="203"/>
      <c r="AP65" s="203"/>
      <c r="AQ65" s="203"/>
      <c r="AR65" s="203"/>
      <c r="AS65" s="203"/>
      <c r="AT65" s="203"/>
      <c r="AU65" s="203"/>
      <c r="AV65" s="203"/>
      <c r="AW65" s="203"/>
      <c r="AX65" s="203"/>
      <c r="AY65" s="203"/>
      <c r="AZ65" s="204"/>
      <c r="BA65" s="204"/>
      <c r="BB65" s="204"/>
      <c r="BC65" s="204"/>
    </row>
    <row r="66" spans="1:55">
      <c r="A66" s="203" t="s">
        <v>437</v>
      </c>
      <c r="B66" s="203" t="s">
        <v>12</v>
      </c>
      <c r="C66" s="203">
        <v>0</v>
      </c>
      <c r="D66" s="203">
        <v>0</v>
      </c>
      <c r="E66" s="203">
        <v>0</v>
      </c>
      <c r="F66" s="203">
        <v>0</v>
      </c>
      <c r="G66" s="203">
        <v>0</v>
      </c>
      <c r="H66" s="203">
        <v>0</v>
      </c>
      <c r="I66" s="203">
        <v>0</v>
      </c>
      <c r="J66" s="203">
        <v>0</v>
      </c>
      <c r="K66" s="203">
        <v>0</v>
      </c>
      <c r="L66" s="203">
        <v>0</v>
      </c>
      <c r="M66" s="203">
        <v>0</v>
      </c>
      <c r="N66" s="203">
        <v>0</v>
      </c>
      <c r="O66" s="203">
        <v>0</v>
      </c>
      <c r="P66" s="203">
        <v>0</v>
      </c>
      <c r="Q66" s="203">
        <v>0</v>
      </c>
      <c r="R66" s="203">
        <v>0</v>
      </c>
      <c r="S66" s="203">
        <v>0</v>
      </c>
      <c r="T66" s="203">
        <v>0</v>
      </c>
      <c r="U66" s="203">
        <v>0</v>
      </c>
      <c r="V66" s="203">
        <v>0</v>
      </c>
      <c r="W66" s="203">
        <v>0</v>
      </c>
      <c r="X66" s="203">
        <v>0</v>
      </c>
      <c r="Y66" s="203">
        <v>0</v>
      </c>
      <c r="Z66" s="203">
        <v>0</v>
      </c>
      <c r="AA66" s="203">
        <v>0</v>
      </c>
      <c r="AB66" s="203">
        <v>0</v>
      </c>
      <c r="AC66" s="203">
        <v>0</v>
      </c>
      <c r="AD66" s="203">
        <v>0</v>
      </c>
      <c r="AE66" s="203">
        <v>0</v>
      </c>
      <c r="AF66" s="203">
        <v>0</v>
      </c>
      <c r="AG66" s="203">
        <v>0</v>
      </c>
      <c r="AH66" s="203">
        <v>0</v>
      </c>
      <c r="AI66" s="203">
        <v>0</v>
      </c>
      <c r="AJ66" s="203">
        <v>0</v>
      </c>
      <c r="AK66" s="203">
        <v>0</v>
      </c>
      <c r="AL66" s="203">
        <v>0</v>
      </c>
      <c r="AM66" s="203"/>
      <c r="AN66" s="203"/>
      <c r="AO66" s="203"/>
      <c r="AP66" s="203"/>
      <c r="AQ66" s="203"/>
      <c r="AR66" s="203"/>
      <c r="AS66" s="203"/>
      <c r="AT66" s="203"/>
      <c r="AU66" s="203"/>
      <c r="AV66" s="203"/>
      <c r="AW66" s="203"/>
      <c r="AX66" s="203"/>
      <c r="AY66" s="203"/>
      <c r="AZ66" s="204"/>
      <c r="BA66" s="204"/>
      <c r="BB66" s="204"/>
      <c r="BC66" s="204"/>
    </row>
    <row r="67" spans="1:55">
      <c r="A67" s="203" t="s">
        <v>438</v>
      </c>
      <c r="B67" s="203" t="s">
        <v>12</v>
      </c>
      <c r="C67" s="203">
        <v>0</v>
      </c>
      <c r="D67" s="203">
        <v>0</v>
      </c>
      <c r="E67" s="203">
        <v>0</v>
      </c>
      <c r="F67" s="203">
        <v>0</v>
      </c>
      <c r="G67" s="203">
        <v>0</v>
      </c>
      <c r="H67" s="203">
        <v>0</v>
      </c>
      <c r="I67" s="203">
        <v>0</v>
      </c>
      <c r="J67" s="203">
        <v>0</v>
      </c>
      <c r="K67" s="203">
        <v>0</v>
      </c>
      <c r="L67" s="203">
        <v>0</v>
      </c>
      <c r="M67" s="203">
        <v>0</v>
      </c>
      <c r="N67" s="203">
        <v>0</v>
      </c>
      <c r="O67" s="203">
        <v>0</v>
      </c>
      <c r="P67" s="203">
        <v>0</v>
      </c>
      <c r="Q67" s="203">
        <v>0</v>
      </c>
      <c r="R67" s="203">
        <v>0</v>
      </c>
      <c r="S67" s="203">
        <v>0</v>
      </c>
      <c r="T67" s="203">
        <v>0</v>
      </c>
      <c r="U67" s="203">
        <v>0</v>
      </c>
      <c r="V67" s="203">
        <v>0</v>
      </c>
      <c r="W67" s="203">
        <v>0</v>
      </c>
      <c r="X67" s="203">
        <v>0</v>
      </c>
      <c r="Y67" s="203">
        <v>0</v>
      </c>
      <c r="Z67" s="203">
        <v>0</v>
      </c>
      <c r="AA67" s="203">
        <v>0</v>
      </c>
      <c r="AB67" s="203">
        <v>0</v>
      </c>
      <c r="AC67" s="203">
        <v>0</v>
      </c>
      <c r="AD67" s="203">
        <v>0</v>
      </c>
      <c r="AE67" s="203">
        <v>0</v>
      </c>
      <c r="AF67" s="203">
        <v>0</v>
      </c>
      <c r="AG67" s="203">
        <v>0</v>
      </c>
      <c r="AH67" s="203">
        <v>0</v>
      </c>
      <c r="AI67" s="203">
        <v>0</v>
      </c>
      <c r="AJ67" s="203">
        <v>0</v>
      </c>
      <c r="AK67" s="203">
        <v>0</v>
      </c>
      <c r="AL67" s="203">
        <v>0</v>
      </c>
      <c r="AM67" s="203"/>
      <c r="AN67" s="203"/>
      <c r="AO67" s="203"/>
      <c r="AP67" s="203"/>
      <c r="AQ67" s="203"/>
      <c r="AR67" s="203"/>
      <c r="AS67" s="203"/>
      <c r="AT67" s="203"/>
      <c r="AU67" s="203"/>
      <c r="AV67" s="203"/>
      <c r="AW67" s="203"/>
      <c r="AX67" s="203"/>
      <c r="AY67" s="203"/>
      <c r="AZ67" s="204"/>
      <c r="BA67" s="204"/>
      <c r="BB67" s="204"/>
      <c r="BC67" s="204"/>
    </row>
    <row r="68" spans="1:55">
      <c r="A68" s="203" t="s">
        <v>439</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4"/>
      <c r="BA68" s="204"/>
      <c r="BB68" s="204"/>
      <c r="BC68" s="204"/>
    </row>
    <row r="69" spans="1:55">
      <c r="A69" s="203" t="s">
        <v>13</v>
      </c>
      <c r="B69" s="203" t="s">
        <v>13</v>
      </c>
      <c r="C69" s="203">
        <v>0</v>
      </c>
      <c r="D69" s="203">
        <v>0</v>
      </c>
      <c r="E69" s="203">
        <v>0</v>
      </c>
      <c r="F69" s="203">
        <v>0</v>
      </c>
      <c r="G69" s="203">
        <v>0</v>
      </c>
      <c r="H69" s="203">
        <v>0</v>
      </c>
      <c r="I69" s="203">
        <v>0</v>
      </c>
      <c r="J69" s="203">
        <v>0</v>
      </c>
      <c r="K69" s="203">
        <v>0</v>
      </c>
      <c r="L69" s="203">
        <v>0</v>
      </c>
      <c r="M69" s="203">
        <v>0</v>
      </c>
      <c r="N69" s="203">
        <v>0</v>
      </c>
      <c r="O69" s="203">
        <v>0</v>
      </c>
      <c r="P69" s="203">
        <v>0</v>
      </c>
      <c r="Q69" s="203">
        <v>0</v>
      </c>
      <c r="R69" s="203">
        <v>0</v>
      </c>
      <c r="S69" s="203">
        <v>0</v>
      </c>
      <c r="T69" s="203">
        <v>0</v>
      </c>
      <c r="U69" s="203">
        <v>0</v>
      </c>
      <c r="V69" s="203">
        <v>0</v>
      </c>
      <c r="W69" s="203">
        <v>0</v>
      </c>
      <c r="X69" s="203">
        <v>0</v>
      </c>
      <c r="Y69" s="203">
        <v>0</v>
      </c>
      <c r="Z69" s="203">
        <v>0</v>
      </c>
      <c r="AA69" s="203">
        <v>0</v>
      </c>
      <c r="AB69" s="203">
        <v>0</v>
      </c>
      <c r="AC69" s="203">
        <v>0</v>
      </c>
      <c r="AD69" s="203">
        <v>0</v>
      </c>
      <c r="AE69" s="203">
        <v>0</v>
      </c>
      <c r="AF69" s="203">
        <v>0</v>
      </c>
      <c r="AG69" s="203">
        <v>0</v>
      </c>
      <c r="AH69" s="203">
        <v>0</v>
      </c>
      <c r="AI69" s="203">
        <v>0</v>
      </c>
      <c r="AJ69" s="203">
        <v>0</v>
      </c>
      <c r="AK69" s="203">
        <v>0</v>
      </c>
      <c r="AL69" s="203">
        <v>0</v>
      </c>
      <c r="AM69" s="203"/>
      <c r="AN69" s="203"/>
      <c r="AO69" s="203"/>
      <c r="AP69" s="203"/>
      <c r="AQ69" s="203"/>
      <c r="AR69" s="203"/>
      <c r="AS69" s="203"/>
      <c r="AT69" s="203"/>
      <c r="AU69" s="203"/>
      <c r="AV69" s="203"/>
      <c r="AW69" s="203"/>
      <c r="AX69" s="203"/>
      <c r="AY69" s="203"/>
      <c r="AZ69" s="204"/>
      <c r="BA69" s="204"/>
      <c r="BB69" s="204"/>
      <c r="BC69" s="204"/>
    </row>
    <row r="70" spans="1:55">
      <c r="A70" s="203" t="s">
        <v>440</v>
      </c>
      <c r="B70" s="203" t="s">
        <v>18</v>
      </c>
      <c r="C70" s="203">
        <v>0</v>
      </c>
      <c r="D70" s="203">
        <v>0</v>
      </c>
      <c r="E70" s="203">
        <v>0</v>
      </c>
      <c r="F70" s="203">
        <v>0</v>
      </c>
      <c r="G70" s="203">
        <v>0</v>
      </c>
      <c r="H70" s="203">
        <v>0</v>
      </c>
      <c r="I70" s="203">
        <v>0</v>
      </c>
      <c r="J70" s="203">
        <v>0</v>
      </c>
      <c r="K70" s="203">
        <v>0</v>
      </c>
      <c r="L70" s="203">
        <v>0</v>
      </c>
      <c r="M70" s="203">
        <v>0</v>
      </c>
      <c r="N70" s="203">
        <v>0</v>
      </c>
      <c r="O70" s="203">
        <v>0</v>
      </c>
      <c r="P70" s="203">
        <v>0</v>
      </c>
      <c r="Q70" s="203">
        <v>0</v>
      </c>
      <c r="R70" s="203">
        <v>0</v>
      </c>
      <c r="S70" s="203">
        <v>0</v>
      </c>
      <c r="T70" s="203">
        <v>0</v>
      </c>
      <c r="U70" s="203">
        <v>0</v>
      </c>
      <c r="V70" s="203">
        <v>0</v>
      </c>
      <c r="W70" s="203">
        <v>0</v>
      </c>
      <c r="X70" s="203">
        <v>0</v>
      </c>
      <c r="Y70" s="203">
        <v>0</v>
      </c>
      <c r="Z70" s="203">
        <v>0</v>
      </c>
      <c r="AA70" s="203">
        <v>0</v>
      </c>
      <c r="AB70" s="203">
        <v>0</v>
      </c>
      <c r="AC70" s="203">
        <v>0</v>
      </c>
      <c r="AD70" s="203">
        <v>0</v>
      </c>
      <c r="AE70" s="203">
        <v>0</v>
      </c>
      <c r="AF70" s="203">
        <v>0</v>
      </c>
      <c r="AG70" s="203">
        <v>0</v>
      </c>
      <c r="AH70" s="203">
        <v>0</v>
      </c>
      <c r="AI70" s="203">
        <v>0</v>
      </c>
      <c r="AJ70" s="203">
        <v>0</v>
      </c>
      <c r="AK70" s="203">
        <v>0</v>
      </c>
      <c r="AL70" s="203">
        <v>0</v>
      </c>
      <c r="AM70" s="203"/>
      <c r="AN70" s="203"/>
      <c r="AO70" s="203"/>
      <c r="AP70" s="203"/>
      <c r="AQ70" s="203"/>
      <c r="AR70" s="203"/>
      <c r="AS70" s="203"/>
      <c r="AT70" s="203"/>
      <c r="AU70" s="203"/>
      <c r="AV70" s="203"/>
      <c r="AW70" s="203"/>
      <c r="AX70" s="203"/>
      <c r="AY70" s="203"/>
      <c r="AZ70" s="204"/>
      <c r="BA70" s="204"/>
      <c r="BB70" s="204"/>
      <c r="BC70" s="204"/>
    </row>
    <row r="71" spans="1:55">
      <c r="A71" s="203" t="s">
        <v>441</v>
      </c>
      <c r="B71" s="203" t="s">
        <v>18</v>
      </c>
      <c r="C71" s="203">
        <v>0</v>
      </c>
      <c r="D71" s="203">
        <v>0</v>
      </c>
      <c r="E71" s="203">
        <v>0</v>
      </c>
      <c r="F71" s="203">
        <v>0</v>
      </c>
      <c r="G71" s="203">
        <v>0</v>
      </c>
      <c r="H71" s="203">
        <v>0</v>
      </c>
      <c r="I71" s="203">
        <v>0</v>
      </c>
      <c r="J71" s="203">
        <v>0</v>
      </c>
      <c r="K71" s="203">
        <v>0</v>
      </c>
      <c r="L71" s="203">
        <v>0</v>
      </c>
      <c r="M71" s="203">
        <v>0</v>
      </c>
      <c r="N71" s="203">
        <v>0</v>
      </c>
      <c r="O71" s="203">
        <v>0</v>
      </c>
      <c r="P71" s="203">
        <v>0</v>
      </c>
      <c r="Q71" s="203">
        <v>0</v>
      </c>
      <c r="R71" s="203">
        <v>0</v>
      </c>
      <c r="S71" s="203">
        <v>0</v>
      </c>
      <c r="T71" s="203">
        <v>0</v>
      </c>
      <c r="U71" s="203">
        <v>0</v>
      </c>
      <c r="V71" s="203">
        <v>0</v>
      </c>
      <c r="W71" s="203">
        <v>0</v>
      </c>
      <c r="X71" s="203">
        <v>0</v>
      </c>
      <c r="Y71" s="203">
        <v>0</v>
      </c>
      <c r="Z71" s="203">
        <v>0</v>
      </c>
      <c r="AA71" s="203">
        <v>0</v>
      </c>
      <c r="AB71" s="203">
        <v>0</v>
      </c>
      <c r="AC71" s="203">
        <v>0</v>
      </c>
      <c r="AD71" s="203">
        <v>0</v>
      </c>
      <c r="AE71" s="203">
        <v>0</v>
      </c>
      <c r="AF71" s="203">
        <v>0</v>
      </c>
      <c r="AG71" s="203">
        <v>0</v>
      </c>
      <c r="AH71" s="203">
        <v>0</v>
      </c>
      <c r="AI71" s="203">
        <v>0</v>
      </c>
      <c r="AJ71" s="203">
        <v>0</v>
      </c>
      <c r="AK71" s="203">
        <v>0</v>
      </c>
      <c r="AL71" s="203">
        <v>0</v>
      </c>
      <c r="AM71" s="203"/>
      <c r="AN71" s="203"/>
      <c r="AO71" s="203"/>
      <c r="AP71" s="203"/>
      <c r="AQ71" s="203"/>
      <c r="AR71" s="203"/>
      <c r="AS71" s="203"/>
      <c r="AT71" s="203"/>
      <c r="AU71" s="203"/>
      <c r="AV71" s="203"/>
      <c r="AW71" s="203"/>
      <c r="AX71" s="203"/>
      <c r="AY71" s="203"/>
      <c r="AZ71" s="204"/>
      <c r="BA71" s="204"/>
      <c r="BB71" s="204"/>
      <c r="BC71" s="204"/>
    </row>
    <row r="72" spans="1:55">
      <c r="A72" s="203" t="s">
        <v>442</v>
      </c>
      <c r="B72" s="203" t="s">
        <v>18</v>
      </c>
      <c r="C72" s="203">
        <v>0</v>
      </c>
      <c r="D72" s="203">
        <v>0</v>
      </c>
      <c r="E72" s="203">
        <v>0</v>
      </c>
      <c r="F72" s="203">
        <v>0</v>
      </c>
      <c r="G72" s="203">
        <v>0</v>
      </c>
      <c r="H72" s="203">
        <v>0</v>
      </c>
      <c r="I72" s="203">
        <v>0</v>
      </c>
      <c r="J72" s="203">
        <v>0</v>
      </c>
      <c r="K72" s="203">
        <v>0</v>
      </c>
      <c r="L72" s="203">
        <v>0</v>
      </c>
      <c r="M72" s="203">
        <v>0</v>
      </c>
      <c r="N72" s="203">
        <v>0</v>
      </c>
      <c r="O72" s="203">
        <v>0</v>
      </c>
      <c r="P72" s="203">
        <v>0</v>
      </c>
      <c r="Q72" s="203">
        <v>0</v>
      </c>
      <c r="R72" s="203">
        <v>0</v>
      </c>
      <c r="S72" s="203">
        <v>0</v>
      </c>
      <c r="T72" s="203">
        <v>0</v>
      </c>
      <c r="U72" s="203">
        <v>0</v>
      </c>
      <c r="V72" s="203">
        <v>0</v>
      </c>
      <c r="W72" s="203">
        <v>0</v>
      </c>
      <c r="X72" s="203">
        <v>0</v>
      </c>
      <c r="Y72" s="203">
        <v>0</v>
      </c>
      <c r="Z72" s="203">
        <v>0</v>
      </c>
      <c r="AA72" s="203">
        <v>0</v>
      </c>
      <c r="AB72" s="203">
        <v>0</v>
      </c>
      <c r="AC72" s="203">
        <v>0</v>
      </c>
      <c r="AD72" s="203">
        <v>0</v>
      </c>
      <c r="AE72" s="203">
        <v>0</v>
      </c>
      <c r="AF72" s="203">
        <v>0</v>
      </c>
      <c r="AG72" s="203">
        <v>0</v>
      </c>
      <c r="AH72" s="203">
        <v>0</v>
      </c>
      <c r="AI72" s="203">
        <v>0</v>
      </c>
      <c r="AJ72" s="203">
        <v>0</v>
      </c>
      <c r="AK72" s="203">
        <v>0</v>
      </c>
      <c r="AL72" s="203">
        <v>0</v>
      </c>
      <c r="AM72" s="203"/>
      <c r="AN72" s="203"/>
      <c r="AO72" s="203"/>
      <c r="AP72" s="203"/>
      <c r="AQ72" s="203"/>
      <c r="AR72" s="203"/>
      <c r="AS72" s="203"/>
      <c r="AT72" s="203"/>
      <c r="AU72" s="203"/>
      <c r="AV72" s="203"/>
      <c r="AW72" s="203"/>
      <c r="AX72" s="203"/>
      <c r="AY72" s="203"/>
      <c r="AZ72" s="204"/>
      <c r="BA72" s="204"/>
      <c r="BB72" s="204"/>
      <c r="BC72" s="204"/>
    </row>
    <row r="73" spans="1:55">
      <c r="A73" s="203" t="s">
        <v>443</v>
      </c>
      <c r="B73" s="203" t="s">
        <v>18</v>
      </c>
      <c r="C73" s="203">
        <v>0</v>
      </c>
      <c r="D73" s="203">
        <v>0</v>
      </c>
      <c r="E73" s="203">
        <v>0</v>
      </c>
      <c r="F73" s="203">
        <v>0</v>
      </c>
      <c r="G73" s="203">
        <v>0</v>
      </c>
      <c r="H73" s="203">
        <v>0</v>
      </c>
      <c r="I73" s="203">
        <v>0</v>
      </c>
      <c r="J73" s="203">
        <v>0</v>
      </c>
      <c r="K73" s="203">
        <v>0</v>
      </c>
      <c r="L73" s="203">
        <v>0</v>
      </c>
      <c r="M73" s="203">
        <v>0</v>
      </c>
      <c r="N73" s="203">
        <v>0</v>
      </c>
      <c r="O73" s="203">
        <v>0</v>
      </c>
      <c r="P73" s="203">
        <v>0</v>
      </c>
      <c r="Q73" s="203">
        <v>0</v>
      </c>
      <c r="R73" s="203">
        <v>0</v>
      </c>
      <c r="S73" s="203">
        <v>0</v>
      </c>
      <c r="T73" s="203">
        <v>0</v>
      </c>
      <c r="U73" s="203">
        <v>0</v>
      </c>
      <c r="V73" s="203">
        <v>0</v>
      </c>
      <c r="W73" s="203">
        <v>0</v>
      </c>
      <c r="X73" s="203">
        <v>0</v>
      </c>
      <c r="Y73" s="203">
        <v>0</v>
      </c>
      <c r="Z73" s="203">
        <v>0</v>
      </c>
      <c r="AA73" s="203">
        <v>0</v>
      </c>
      <c r="AB73" s="203">
        <v>0</v>
      </c>
      <c r="AC73" s="203">
        <v>0</v>
      </c>
      <c r="AD73" s="203">
        <v>0</v>
      </c>
      <c r="AE73" s="203">
        <v>0</v>
      </c>
      <c r="AF73" s="203">
        <v>0</v>
      </c>
      <c r="AG73" s="203">
        <v>0</v>
      </c>
      <c r="AH73" s="203">
        <v>0</v>
      </c>
      <c r="AI73" s="203">
        <v>0</v>
      </c>
      <c r="AJ73" s="203">
        <v>0</v>
      </c>
      <c r="AK73" s="203">
        <v>0</v>
      </c>
      <c r="AL73" s="203">
        <v>0</v>
      </c>
      <c r="AM73" s="203"/>
      <c r="AN73" s="203"/>
      <c r="AO73" s="203"/>
      <c r="AP73" s="203"/>
      <c r="AQ73" s="203"/>
      <c r="AR73" s="203"/>
      <c r="AS73" s="203"/>
      <c r="AT73" s="203"/>
      <c r="AU73" s="203"/>
      <c r="AV73" s="203"/>
      <c r="AW73" s="203"/>
      <c r="AX73" s="203"/>
      <c r="AY73" s="203"/>
      <c r="AZ73" s="204"/>
      <c r="BA73" s="204"/>
      <c r="BB73" s="204"/>
      <c r="BC73" s="204"/>
    </row>
    <row r="74" spans="1:55">
      <c r="A74" s="203" t="s">
        <v>444</v>
      </c>
      <c r="B74" s="203" t="s">
        <v>18</v>
      </c>
      <c r="C74" s="203">
        <v>0</v>
      </c>
      <c r="D74" s="203">
        <v>0</v>
      </c>
      <c r="E74" s="203">
        <v>0</v>
      </c>
      <c r="F74" s="203">
        <v>0</v>
      </c>
      <c r="G74" s="203">
        <v>0</v>
      </c>
      <c r="H74" s="203">
        <v>0</v>
      </c>
      <c r="I74" s="203">
        <v>0</v>
      </c>
      <c r="J74" s="203">
        <v>0</v>
      </c>
      <c r="K74" s="203">
        <v>0</v>
      </c>
      <c r="L74" s="203">
        <v>0</v>
      </c>
      <c r="M74" s="203">
        <v>0</v>
      </c>
      <c r="N74" s="203">
        <v>0</v>
      </c>
      <c r="O74" s="203">
        <v>0</v>
      </c>
      <c r="P74" s="203">
        <v>0</v>
      </c>
      <c r="Q74" s="203">
        <v>0</v>
      </c>
      <c r="R74" s="203">
        <v>0</v>
      </c>
      <c r="S74" s="203">
        <v>0</v>
      </c>
      <c r="T74" s="203">
        <v>0</v>
      </c>
      <c r="U74" s="203">
        <v>0</v>
      </c>
      <c r="V74" s="203">
        <v>0</v>
      </c>
      <c r="W74" s="203">
        <v>0</v>
      </c>
      <c r="X74" s="203">
        <v>0</v>
      </c>
      <c r="Y74" s="203">
        <v>0</v>
      </c>
      <c r="Z74" s="203">
        <v>0</v>
      </c>
      <c r="AA74" s="203">
        <v>0</v>
      </c>
      <c r="AB74" s="203">
        <v>0</v>
      </c>
      <c r="AC74" s="203">
        <v>0</v>
      </c>
      <c r="AD74" s="203">
        <v>0</v>
      </c>
      <c r="AE74" s="203">
        <v>0</v>
      </c>
      <c r="AF74" s="203">
        <v>0</v>
      </c>
      <c r="AG74" s="203">
        <v>0</v>
      </c>
      <c r="AH74" s="203">
        <v>0</v>
      </c>
      <c r="AI74" s="203">
        <v>0</v>
      </c>
      <c r="AJ74" s="203">
        <v>0</v>
      </c>
      <c r="AK74" s="203">
        <v>0</v>
      </c>
      <c r="AL74" s="203">
        <v>0</v>
      </c>
      <c r="AM74" s="203"/>
      <c r="AN74" s="203"/>
      <c r="AO74" s="203"/>
      <c r="AP74" s="203"/>
      <c r="AQ74" s="203"/>
      <c r="AR74" s="203"/>
      <c r="AS74" s="203"/>
      <c r="AT74" s="203"/>
      <c r="AU74" s="203"/>
      <c r="AV74" s="203"/>
      <c r="AW74" s="203"/>
      <c r="AX74" s="203"/>
      <c r="AY74" s="203"/>
      <c r="AZ74" s="204"/>
      <c r="BA74" s="204"/>
      <c r="BB74" s="204"/>
      <c r="BC74" s="204"/>
    </row>
    <row r="75" spans="1:55">
      <c r="A75" s="203" t="s">
        <v>445</v>
      </c>
      <c r="B75" s="203" t="s">
        <v>18</v>
      </c>
      <c r="C75" s="203">
        <v>0</v>
      </c>
      <c r="D75" s="203">
        <v>0</v>
      </c>
      <c r="E75" s="203">
        <v>0</v>
      </c>
      <c r="F75" s="203">
        <v>0</v>
      </c>
      <c r="G75" s="203">
        <v>0</v>
      </c>
      <c r="H75" s="203">
        <v>0</v>
      </c>
      <c r="I75" s="203">
        <v>0</v>
      </c>
      <c r="J75" s="203">
        <v>0</v>
      </c>
      <c r="K75" s="203">
        <v>0</v>
      </c>
      <c r="L75" s="203">
        <v>0</v>
      </c>
      <c r="M75" s="203">
        <v>0</v>
      </c>
      <c r="N75" s="203">
        <v>0</v>
      </c>
      <c r="O75" s="203">
        <v>0</v>
      </c>
      <c r="P75" s="203">
        <v>0</v>
      </c>
      <c r="Q75" s="203">
        <v>0</v>
      </c>
      <c r="R75" s="203">
        <v>0</v>
      </c>
      <c r="S75" s="203">
        <v>0</v>
      </c>
      <c r="T75" s="203">
        <v>0</v>
      </c>
      <c r="U75" s="203">
        <v>0</v>
      </c>
      <c r="V75" s="203">
        <v>0</v>
      </c>
      <c r="W75" s="203">
        <v>0</v>
      </c>
      <c r="X75" s="203">
        <v>0</v>
      </c>
      <c r="Y75" s="203">
        <v>0</v>
      </c>
      <c r="Z75" s="203">
        <v>0</v>
      </c>
      <c r="AA75" s="203">
        <v>0</v>
      </c>
      <c r="AB75" s="203">
        <v>0</v>
      </c>
      <c r="AC75" s="203">
        <v>0</v>
      </c>
      <c r="AD75" s="203">
        <v>0</v>
      </c>
      <c r="AE75" s="203">
        <v>0</v>
      </c>
      <c r="AF75" s="203">
        <v>0</v>
      </c>
      <c r="AG75" s="203">
        <v>0</v>
      </c>
      <c r="AH75" s="203">
        <v>0</v>
      </c>
      <c r="AI75" s="203">
        <v>0</v>
      </c>
      <c r="AJ75" s="203">
        <v>0</v>
      </c>
      <c r="AK75" s="203">
        <v>0</v>
      </c>
      <c r="AL75" s="203">
        <v>0</v>
      </c>
      <c r="AM75" s="203"/>
      <c r="AN75" s="203"/>
      <c r="AO75" s="203"/>
      <c r="AP75" s="203"/>
      <c r="AQ75" s="203"/>
      <c r="AR75" s="203"/>
      <c r="AS75" s="203"/>
      <c r="AT75" s="203"/>
      <c r="AU75" s="203"/>
      <c r="AV75" s="203"/>
      <c r="AW75" s="203"/>
      <c r="AX75" s="203"/>
      <c r="AY75" s="203"/>
      <c r="AZ75" s="204"/>
      <c r="BA75" s="204"/>
      <c r="BB75" s="204"/>
      <c r="BC75" s="204"/>
    </row>
    <row r="76" spans="1:55">
      <c r="A76" s="203" t="s">
        <v>446</v>
      </c>
      <c r="B76" s="203" t="s">
        <v>18</v>
      </c>
      <c r="C76" s="203">
        <v>0</v>
      </c>
      <c r="D76" s="203">
        <v>0</v>
      </c>
      <c r="E76" s="203">
        <v>0</v>
      </c>
      <c r="F76" s="203">
        <v>0</v>
      </c>
      <c r="G76" s="203">
        <v>0</v>
      </c>
      <c r="H76" s="203">
        <v>0</v>
      </c>
      <c r="I76" s="203">
        <v>0</v>
      </c>
      <c r="J76" s="203">
        <v>0</v>
      </c>
      <c r="K76" s="203">
        <v>0</v>
      </c>
      <c r="L76" s="203">
        <v>0</v>
      </c>
      <c r="M76" s="203">
        <v>0</v>
      </c>
      <c r="N76" s="203">
        <v>0</v>
      </c>
      <c r="O76" s="203">
        <v>0</v>
      </c>
      <c r="P76" s="203">
        <v>0</v>
      </c>
      <c r="Q76" s="203">
        <v>0</v>
      </c>
      <c r="R76" s="203">
        <v>0</v>
      </c>
      <c r="S76" s="203">
        <v>0</v>
      </c>
      <c r="T76" s="203">
        <v>0</v>
      </c>
      <c r="U76" s="203">
        <v>0</v>
      </c>
      <c r="V76" s="203">
        <v>0</v>
      </c>
      <c r="W76" s="203">
        <v>0</v>
      </c>
      <c r="X76" s="203">
        <v>0</v>
      </c>
      <c r="Y76" s="203">
        <v>0</v>
      </c>
      <c r="Z76" s="203">
        <v>0</v>
      </c>
      <c r="AA76" s="203">
        <v>0</v>
      </c>
      <c r="AB76" s="203">
        <v>0</v>
      </c>
      <c r="AC76" s="203">
        <v>0</v>
      </c>
      <c r="AD76" s="203">
        <v>0</v>
      </c>
      <c r="AE76" s="203">
        <v>0</v>
      </c>
      <c r="AF76" s="203">
        <v>0</v>
      </c>
      <c r="AG76" s="203">
        <v>0</v>
      </c>
      <c r="AH76" s="203">
        <v>0</v>
      </c>
      <c r="AI76" s="203">
        <v>0</v>
      </c>
      <c r="AJ76" s="203">
        <v>0</v>
      </c>
      <c r="AK76" s="203">
        <v>0</v>
      </c>
      <c r="AL76" s="203">
        <v>0</v>
      </c>
      <c r="AM76" s="203"/>
      <c r="AN76" s="203"/>
      <c r="AO76" s="203"/>
      <c r="AP76" s="203"/>
      <c r="AQ76" s="203"/>
      <c r="AR76" s="203"/>
      <c r="AS76" s="203"/>
      <c r="AT76" s="203"/>
      <c r="AU76" s="203"/>
      <c r="AV76" s="203"/>
      <c r="AW76" s="203"/>
      <c r="AX76" s="203"/>
      <c r="AY76" s="203"/>
      <c r="AZ76" s="204"/>
      <c r="BA76" s="204"/>
      <c r="BB76" s="204"/>
      <c r="BC76" s="204"/>
    </row>
    <row r="77" spans="1:55">
      <c r="A77" s="203" t="s">
        <v>447</v>
      </c>
      <c r="B77" s="203" t="s">
        <v>18</v>
      </c>
      <c r="C77" s="203">
        <v>0</v>
      </c>
      <c r="D77" s="203">
        <v>0</v>
      </c>
      <c r="E77" s="203">
        <v>0</v>
      </c>
      <c r="F77" s="203">
        <v>0</v>
      </c>
      <c r="G77" s="203">
        <v>0</v>
      </c>
      <c r="H77" s="203">
        <v>0</v>
      </c>
      <c r="I77" s="203">
        <v>0</v>
      </c>
      <c r="J77" s="203">
        <v>0</v>
      </c>
      <c r="K77" s="203">
        <v>0</v>
      </c>
      <c r="L77" s="203">
        <v>0</v>
      </c>
      <c r="M77" s="203">
        <v>0</v>
      </c>
      <c r="N77" s="203">
        <v>0</v>
      </c>
      <c r="O77" s="203">
        <v>0</v>
      </c>
      <c r="P77" s="203">
        <v>0</v>
      </c>
      <c r="Q77" s="203">
        <v>0</v>
      </c>
      <c r="R77" s="203">
        <v>0</v>
      </c>
      <c r="S77" s="203">
        <v>0</v>
      </c>
      <c r="T77" s="203">
        <v>0</v>
      </c>
      <c r="U77" s="203">
        <v>0</v>
      </c>
      <c r="V77" s="203">
        <v>0</v>
      </c>
      <c r="W77" s="203">
        <v>0</v>
      </c>
      <c r="X77" s="203">
        <v>0</v>
      </c>
      <c r="Y77" s="203">
        <v>0</v>
      </c>
      <c r="Z77" s="203">
        <v>0</v>
      </c>
      <c r="AA77" s="203">
        <v>0</v>
      </c>
      <c r="AB77" s="203">
        <v>0</v>
      </c>
      <c r="AC77" s="203">
        <v>0</v>
      </c>
      <c r="AD77" s="203">
        <v>0</v>
      </c>
      <c r="AE77" s="203">
        <v>0</v>
      </c>
      <c r="AF77" s="203">
        <v>0</v>
      </c>
      <c r="AG77" s="203">
        <v>0</v>
      </c>
      <c r="AH77" s="203">
        <v>0</v>
      </c>
      <c r="AI77" s="203">
        <v>0</v>
      </c>
      <c r="AJ77" s="203">
        <v>0</v>
      </c>
      <c r="AK77" s="203">
        <v>0</v>
      </c>
      <c r="AL77" s="203">
        <v>0</v>
      </c>
      <c r="AM77" s="203"/>
      <c r="AN77" s="203"/>
      <c r="AO77" s="203"/>
      <c r="AP77" s="203"/>
      <c r="AQ77" s="203"/>
      <c r="AR77" s="203"/>
      <c r="AS77" s="203"/>
      <c r="AT77" s="203"/>
      <c r="AU77" s="203"/>
      <c r="AV77" s="203"/>
      <c r="AW77" s="203"/>
      <c r="AX77" s="203"/>
      <c r="AY77" s="203"/>
      <c r="AZ77" s="204"/>
      <c r="BA77" s="204"/>
      <c r="BB77" s="204"/>
      <c r="BC77" s="204"/>
    </row>
    <row r="78" spans="1:55">
      <c r="A78" s="203" t="s">
        <v>448</v>
      </c>
      <c r="B78" s="203" t="s">
        <v>18</v>
      </c>
      <c r="C78" s="203">
        <v>0</v>
      </c>
      <c r="D78" s="203">
        <v>0</v>
      </c>
      <c r="E78" s="203">
        <v>0</v>
      </c>
      <c r="F78" s="203">
        <v>0</v>
      </c>
      <c r="G78" s="203">
        <v>0</v>
      </c>
      <c r="H78" s="203">
        <v>0</v>
      </c>
      <c r="I78" s="203">
        <v>0</v>
      </c>
      <c r="J78" s="203">
        <v>0</v>
      </c>
      <c r="K78" s="203">
        <v>0</v>
      </c>
      <c r="L78" s="203">
        <v>0</v>
      </c>
      <c r="M78" s="203">
        <v>0</v>
      </c>
      <c r="N78" s="203">
        <v>0</v>
      </c>
      <c r="O78" s="203">
        <v>0</v>
      </c>
      <c r="P78" s="203">
        <v>0</v>
      </c>
      <c r="Q78" s="203">
        <v>0</v>
      </c>
      <c r="R78" s="203">
        <v>0</v>
      </c>
      <c r="S78" s="203">
        <v>0</v>
      </c>
      <c r="T78" s="203">
        <v>0</v>
      </c>
      <c r="U78" s="203">
        <v>0</v>
      </c>
      <c r="V78" s="203">
        <v>0</v>
      </c>
      <c r="W78" s="203">
        <v>0</v>
      </c>
      <c r="X78" s="203">
        <v>0</v>
      </c>
      <c r="Y78" s="203">
        <v>0</v>
      </c>
      <c r="Z78" s="203">
        <v>0</v>
      </c>
      <c r="AA78" s="203">
        <v>0</v>
      </c>
      <c r="AB78" s="203">
        <v>0</v>
      </c>
      <c r="AC78" s="203">
        <v>0</v>
      </c>
      <c r="AD78" s="203">
        <v>0</v>
      </c>
      <c r="AE78" s="203">
        <v>0</v>
      </c>
      <c r="AF78" s="203">
        <v>0</v>
      </c>
      <c r="AG78" s="203">
        <v>0</v>
      </c>
      <c r="AH78" s="203">
        <v>0</v>
      </c>
      <c r="AI78" s="203">
        <v>0</v>
      </c>
      <c r="AJ78" s="203">
        <v>0</v>
      </c>
      <c r="AK78" s="203">
        <v>0</v>
      </c>
      <c r="AL78" s="203">
        <v>0</v>
      </c>
      <c r="AM78" s="203"/>
      <c r="AN78" s="203"/>
      <c r="AO78" s="203"/>
      <c r="AP78" s="203"/>
      <c r="AQ78" s="203"/>
      <c r="AR78" s="203"/>
      <c r="AS78" s="203"/>
      <c r="AT78" s="203"/>
      <c r="AU78" s="203"/>
      <c r="AV78" s="203"/>
      <c r="AW78" s="203"/>
      <c r="AX78" s="203"/>
      <c r="AY78" s="203"/>
      <c r="AZ78" s="204"/>
      <c r="BA78" s="204"/>
      <c r="BB78" s="204"/>
      <c r="BC78" s="204"/>
    </row>
    <row r="79" spans="1:55">
      <c r="A79" s="203" t="s">
        <v>449</v>
      </c>
      <c r="B79" s="203" t="s">
        <v>18</v>
      </c>
      <c r="C79" s="203">
        <v>0</v>
      </c>
      <c r="D79" s="203">
        <v>0</v>
      </c>
      <c r="E79" s="203">
        <v>0</v>
      </c>
      <c r="F79" s="203">
        <v>0</v>
      </c>
      <c r="G79" s="203">
        <v>0</v>
      </c>
      <c r="H79" s="203">
        <v>0</v>
      </c>
      <c r="I79" s="203">
        <v>0</v>
      </c>
      <c r="J79" s="203">
        <v>0</v>
      </c>
      <c r="K79" s="203">
        <v>0</v>
      </c>
      <c r="L79" s="203">
        <v>0</v>
      </c>
      <c r="M79" s="203">
        <v>0</v>
      </c>
      <c r="N79" s="203">
        <v>0</v>
      </c>
      <c r="O79" s="203">
        <v>0</v>
      </c>
      <c r="P79" s="203">
        <v>0</v>
      </c>
      <c r="Q79" s="203">
        <v>0</v>
      </c>
      <c r="R79" s="203">
        <v>0</v>
      </c>
      <c r="S79" s="203">
        <v>0</v>
      </c>
      <c r="T79" s="203">
        <v>0</v>
      </c>
      <c r="U79" s="203">
        <v>0</v>
      </c>
      <c r="V79" s="203">
        <v>0</v>
      </c>
      <c r="W79" s="203">
        <v>0</v>
      </c>
      <c r="X79" s="203">
        <v>0</v>
      </c>
      <c r="Y79" s="203">
        <v>0</v>
      </c>
      <c r="Z79" s="203">
        <v>0</v>
      </c>
      <c r="AA79" s="203">
        <v>0</v>
      </c>
      <c r="AB79" s="203">
        <v>0</v>
      </c>
      <c r="AC79" s="203">
        <v>0</v>
      </c>
      <c r="AD79" s="203">
        <v>0</v>
      </c>
      <c r="AE79" s="203">
        <v>0</v>
      </c>
      <c r="AF79" s="203">
        <v>0</v>
      </c>
      <c r="AG79" s="203">
        <v>0</v>
      </c>
      <c r="AH79" s="203">
        <v>0</v>
      </c>
      <c r="AI79" s="203">
        <v>0</v>
      </c>
      <c r="AJ79" s="203">
        <v>0</v>
      </c>
      <c r="AK79" s="203">
        <v>0</v>
      </c>
      <c r="AL79" s="203">
        <v>0</v>
      </c>
      <c r="AM79" s="203"/>
      <c r="AN79" s="203"/>
      <c r="AO79" s="203"/>
      <c r="AP79" s="203"/>
      <c r="AQ79" s="203"/>
      <c r="AR79" s="203"/>
      <c r="AS79" s="203"/>
      <c r="AT79" s="203"/>
      <c r="AU79" s="203"/>
      <c r="AV79" s="203"/>
      <c r="AW79" s="203"/>
      <c r="AX79" s="203"/>
      <c r="AY79" s="203"/>
      <c r="AZ79" s="204"/>
      <c r="BA79" s="204"/>
      <c r="BB79" s="204"/>
      <c r="BC79" s="204"/>
    </row>
    <row r="80" spans="1:55">
      <c r="A80" s="203" t="s">
        <v>450</v>
      </c>
      <c r="B80" s="203" t="s">
        <v>18</v>
      </c>
      <c r="C80" s="203">
        <v>0</v>
      </c>
      <c r="D80" s="203">
        <v>0</v>
      </c>
      <c r="E80" s="203">
        <v>0</v>
      </c>
      <c r="F80" s="203">
        <v>0</v>
      </c>
      <c r="G80" s="203">
        <v>0</v>
      </c>
      <c r="H80" s="203">
        <v>0</v>
      </c>
      <c r="I80" s="203">
        <v>0</v>
      </c>
      <c r="J80" s="203">
        <v>0</v>
      </c>
      <c r="K80" s="203">
        <v>0</v>
      </c>
      <c r="L80" s="203">
        <v>0</v>
      </c>
      <c r="M80" s="203">
        <v>0</v>
      </c>
      <c r="N80" s="203">
        <v>0</v>
      </c>
      <c r="O80" s="203">
        <v>0</v>
      </c>
      <c r="P80" s="203">
        <v>0</v>
      </c>
      <c r="Q80" s="203">
        <v>0</v>
      </c>
      <c r="R80" s="203">
        <v>0</v>
      </c>
      <c r="S80" s="203">
        <v>0</v>
      </c>
      <c r="T80" s="203">
        <v>0</v>
      </c>
      <c r="U80" s="203">
        <v>0</v>
      </c>
      <c r="V80" s="203">
        <v>0</v>
      </c>
      <c r="W80" s="203">
        <v>0</v>
      </c>
      <c r="X80" s="203">
        <v>0</v>
      </c>
      <c r="Y80" s="203">
        <v>0</v>
      </c>
      <c r="Z80" s="203">
        <v>0</v>
      </c>
      <c r="AA80" s="203">
        <v>0</v>
      </c>
      <c r="AB80" s="203">
        <v>0</v>
      </c>
      <c r="AC80" s="203">
        <v>0</v>
      </c>
      <c r="AD80" s="203">
        <v>0</v>
      </c>
      <c r="AE80" s="203">
        <v>0</v>
      </c>
      <c r="AF80" s="203">
        <v>0</v>
      </c>
      <c r="AG80" s="203">
        <v>0</v>
      </c>
      <c r="AH80" s="203">
        <v>0</v>
      </c>
      <c r="AI80" s="203">
        <v>0</v>
      </c>
      <c r="AJ80" s="203">
        <v>0</v>
      </c>
      <c r="AK80" s="203">
        <v>0</v>
      </c>
      <c r="AL80" s="203">
        <v>0</v>
      </c>
      <c r="AM80" s="203"/>
      <c r="AN80" s="203"/>
      <c r="AO80" s="203"/>
      <c r="AP80" s="203"/>
      <c r="AQ80" s="203"/>
      <c r="AR80" s="203"/>
      <c r="AS80" s="203"/>
      <c r="AT80" s="203"/>
      <c r="AU80" s="203"/>
      <c r="AV80" s="203"/>
      <c r="AW80" s="203"/>
      <c r="AX80" s="203"/>
      <c r="AY80" s="203"/>
      <c r="AZ80" s="204"/>
      <c r="BA80" s="204"/>
      <c r="BB80" s="204"/>
      <c r="BC80" s="204"/>
    </row>
    <row r="81" spans="1:55">
      <c r="A81" s="203" t="s">
        <v>451</v>
      </c>
      <c r="B81" s="203" t="s">
        <v>18</v>
      </c>
      <c r="C81" s="203">
        <v>0</v>
      </c>
      <c r="D81" s="203">
        <v>0</v>
      </c>
      <c r="E81" s="203">
        <v>0</v>
      </c>
      <c r="F81" s="203">
        <v>0</v>
      </c>
      <c r="G81" s="203">
        <v>0</v>
      </c>
      <c r="H81" s="203">
        <v>0</v>
      </c>
      <c r="I81" s="203">
        <v>0</v>
      </c>
      <c r="J81" s="203">
        <v>0</v>
      </c>
      <c r="K81" s="203">
        <v>0</v>
      </c>
      <c r="L81" s="203">
        <v>0</v>
      </c>
      <c r="M81" s="203">
        <v>0</v>
      </c>
      <c r="N81" s="203">
        <v>0</v>
      </c>
      <c r="O81" s="203">
        <v>0</v>
      </c>
      <c r="P81" s="203">
        <v>0</v>
      </c>
      <c r="Q81" s="203">
        <v>0</v>
      </c>
      <c r="R81" s="203">
        <v>0</v>
      </c>
      <c r="S81" s="203">
        <v>0</v>
      </c>
      <c r="T81" s="203">
        <v>0</v>
      </c>
      <c r="U81" s="203">
        <v>0</v>
      </c>
      <c r="V81" s="203">
        <v>0</v>
      </c>
      <c r="W81" s="203">
        <v>0</v>
      </c>
      <c r="X81" s="203">
        <v>0</v>
      </c>
      <c r="Y81" s="203">
        <v>0</v>
      </c>
      <c r="Z81" s="203">
        <v>0</v>
      </c>
      <c r="AA81" s="203">
        <v>0</v>
      </c>
      <c r="AB81" s="203">
        <v>0</v>
      </c>
      <c r="AC81" s="203">
        <v>0</v>
      </c>
      <c r="AD81" s="203">
        <v>0</v>
      </c>
      <c r="AE81" s="203">
        <v>0</v>
      </c>
      <c r="AF81" s="203">
        <v>0</v>
      </c>
      <c r="AG81" s="203">
        <v>0</v>
      </c>
      <c r="AH81" s="203">
        <v>0</v>
      </c>
      <c r="AI81" s="203">
        <v>0</v>
      </c>
      <c r="AJ81" s="203">
        <v>0</v>
      </c>
      <c r="AK81" s="203">
        <v>0</v>
      </c>
      <c r="AL81" s="203">
        <v>0</v>
      </c>
      <c r="AM81" s="203"/>
      <c r="AN81" s="203"/>
      <c r="AO81" s="203"/>
      <c r="AP81" s="203"/>
      <c r="AQ81" s="203"/>
      <c r="AR81" s="203"/>
      <c r="AS81" s="203"/>
      <c r="AT81" s="203"/>
      <c r="AU81" s="203"/>
      <c r="AV81" s="203"/>
      <c r="AW81" s="203"/>
      <c r="AX81" s="203"/>
      <c r="AY81" s="203"/>
      <c r="AZ81" s="204"/>
      <c r="BA81" s="204"/>
      <c r="BB81" s="204"/>
      <c r="BC81" s="204"/>
    </row>
    <row r="82" spans="1:55">
      <c r="A82" s="203" t="s">
        <v>21</v>
      </c>
      <c r="B82" s="203" t="s">
        <v>21</v>
      </c>
      <c r="C82" s="203">
        <v>0</v>
      </c>
      <c r="D82" s="203">
        <v>0</v>
      </c>
      <c r="E82" s="203">
        <v>0</v>
      </c>
      <c r="F82" s="203">
        <v>0</v>
      </c>
      <c r="G82" s="203">
        <v>0</v>
      </c>
      <c r="H82" s="203">
        <v>0</v>
      </c>
      <c r="I82" s="203">
        <v>0</v>
      </c>
      <c r="J82" s="203">
        <v>0</v>
      </c>
      <c r="K82" s="203">
        <v>0</v>
      </c>
      <c r="L82" s="203">
        <v>0</v>
      </c>
      <c r="M82" s="203">
        <v>0</v>
      </c>
      <c r="N82" s="203">
        <v>0</v>
      </c>
      <c r="O82" s="203">
        <v>0</v>
      </c>
      <c r="P82" s="203">
        <v>0</v>
      </c>
      <c r="Q82" s="203">
        <v>0</v>
      </c>
      <c r="R82" s="203">
        <v>0</v>
      </c>
      <c r="S82" s="203">
        <v>0</v>
      </c>
      <c r="T82" s="203">
        <v>0</v>
      </c>
      <c r="U82" s="203">
        <v>0</v>
      </c>
      <c r="V82" s="203">
        <v>0</v>
      </c>
      <c r="W82" s="203">
        <v>0</v>
      </c>
      <c r="X82" s="203">
        <v>0</v>
      </c>
      <c r="Y82" s="203">
        <v>0</v>
      </c>
      <c r="Z82" s="203">
        <v>0</v>
      </c>
      <c r="AA82" s="203">
        <v>0</v>
      </c>
      <c r="AB82" s="203">
        <v>0</v>
      </c>
      <c r="AC82" s="203">
        <v>0</v>
      </c>
      <c r="AD82" s="203">
        <v>0</v>
      </c>
      <c r="AE82" s="203">
        <v>0</v>
      </c>
      <c r="AF82" s="203">
        <v>0</v>
      </c>
      <c r="AG82" s="203">
        <v>0</v>
      </c>
      <c r="AH82" s="203">
        <v>0</v>
      </c>
      <c r="AI82" s="203">
        <v>0</v>
      </c>
      <c r="AJ82" s="203">
        <v>0</v>
      </c>
      <c r="AK82" s="203">
        <v>0</v>
      </c>
      <c r="AL82" s="203">
        <v>0</v>
      </c>
      <c r="AM82" s="203"/>
      <c r="AN82" s="203"/>
      <c r="AO82" s="203"/>
      <c r="AP82" s="203"/>
      <c r="AQ82" s="203"/>
      <c r="AR82" s="203"/>
      <c r="AS82" s="203"/>
      <c r="AT82" s="203"/>
      <c r="AU82" s="203"/>
      <c r="AV82" s="203"/>
      <c r="AW82" s="203"/>
      <c r="AX82" s="203"/>
      <c r="AY82" s="203"/>
      <c r="AZ82" s="204"/>
      <c r="BA82" s="204"/>
      <c r="BB82" s="204"/>
      <c r="BC82" s="204"/>
    </row>
    <row r="83" spans="1:55">
      <c r="A83" s="203" t="s">
        <v>72</v>
      </c>
      <c r="B83" s="203" t="s">
        <v>13</v>
      </c>
      <c r="C83" s="203">
        <v>0</v>
      </c>
      <c r="D83" s="203">
        <v>0</v>
      </c>
      <c r="E83" s="203">
        <v>0</v>
      </c>
      <c r="F83" s="203">
        <v>0</v>
      </c>
      <c r="G83" s="203">
        <v>0</v>
      </c>
      <c r="H83" s="203">
        <v>0</v>
      </c>
      <c r="I83" s="203">
        <v>0</v>
      </c>
      <c r="J83" s="203">
        <v>0</v>
      </c>
      <c r="K83" s="203">
        <v>0</v>
      </c>
      <c r="L83" s="203">
        <v>0</v>
      </c>
      <c r="M83" s="203">
        <v>0</v>
      </c>
      <c r="N83" s="203">
        <v>0</v>
      </c>
      <c r="O83" s="203">
        <v>0</v>
      </c>
      <c r="P83" s="203">
        <v>0</v>
      </c>
      <c r="Q83" s="203">
        <v>0</v>
      </c>
      <c r="R83" s="203">
        <v>0</v>
      </c>
      <c r="S83" s="203">
        <v>0</v>
      </c>
      <c r="T83" s="203">
        <v>0</v>
      </c>
      <c r="U83" s="203">
        <v>0</v>
      </c>
      <c r="V83" s="203">
        <v>0</v>
      </c>
      <c r="W83" s="203">
        <v>0</v>
      </c>
      <c r="X83" s="203">
        <v>0</v>
      </c>
      <c r="Y83" s="203">
        <v>0</v>
      </c>
      <c r="Z83" s="203">
        <v>0</v>
      </c>
      <c r="AA83" s="203">
        <v>0</v>
      </c>
      <c r="AB83" s="203">
        <v>0</v>
      </c>
      <c r="AC83" s="203">
        <v>0</v>
      </c>
      <c r="AD83" s="203">
        <v>0</v>
      </c>
      <c r="AE83" s="203">
        <v>0</v>
      </c>
      <c r="AF83" s="203">
        <v>0</v>
      </c>
      <c r="AG83" s="203">
        <v>0</v>
      </c>
      <c r="AH83" s="203">
        <v>0</v>
      </c>
      <c r="AI83" s="203">
        <v>0</v>
      </c>
      <c r="AJ83" s="203">
        <v>0</v>
      </c>
      <c r="AK83" s="203">
        <v>0</v>
      </c>
      <c r="AL83" s="203">
        <v>0</v>
      </c>
      <c r="AM83" s="203"/>
      <c r="AN83" s="203"/>
      <c r="AO83" s="203"/>
      <c r="AP83" s="203"/>
      <c r="AQ83" s="203"/>
      <c r="AR83" s="203"/>
      <c r="AS83" s="203"/>
      <c r="AT83" s="203"/>
      <c r="AU83" s="203"/>
      <c r="AV83" s="203"/>
      <c r="AW83" s="203"/>
      <c r="AX83" s="203"/>
      <c r="AY83" s="203"/>
      <c r="AZ83" s="204"/>
      <c r="BA83" s="204"/>
      <c r="BB83" s="204"/>
      <c r="BC83" s="204"/>
    </row>
    <row r="84" spans="1:55">
      <c r="A84" s="203" t="s">
        <v>452</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4"/>
      <c r="BA84" s="204"/>
      <c r="BB84" s="204"/>
      <c r="BC84" s="204"/>
    </row>
    <row r="85" spans="1:55">
      <c r="A85" s="203" t="s">
        <v>16</v>
      </c>
      <c r="B85" s="203" t="s">
        <v>16</v>
      </c>
      <c r="C85" s="203">
        <v>0</v>
      </c>
      <c r="D85" s="203">
        <v>0</v>
      </c>
      <c r="E85" s="203">
        <v>0</v>
      </c>
      <c r="F85" s="203">
        <v>0</v>
      </c>
      <c r="G85" s="203">
        <v>0</v>
      </c>
      <c r="H85" s="203">
        <v>0</v>
      </c>
      <c r="I85" s="203">
        <v>0</v>
      </c>
      <c r="J85" s="203">
        <v>0</v>
      </c>
      <c r="K85" s="203">
        <v>0</v>
      </c>
      <c r="L85" s="203">
        <v>0</v>
      </c>
      <c r="M85" s="203">
        <v>0</v>
      </c>
      <c r="N85" s="203">
        <v>0</v>
      </c>
      <c r="O85" s="203">
        <v>0</v>
      </c>
      <c r="P85" s="203">
        <v>0</v>
      </c>
      <c r="Q85" s="203">
        <v>0</v>
      </c>
      <c r="R85" s="203">
        <v>0</v>
      </c>
      <c r="S85" s="203">
        <v>0</v>
      </c>
      <c r="T85" s="203">
        <v>0</v>
      </c>
      <c r="U85" s="203">
        <v>0</v>
      </c>
      <c r="V85" s="203">
        <v>0</v>
      </c>
      <c r="W85" s="203">
        <v>0</v>
      </c>
      <c r="X85" s="203">
        <v>0</v>
      </c>
      <c r="Y85" s="203">
        <v>0</v>
      </c>
      <c r="Z85" s="203">
        <v>0</v>
      </c>
      <c r="AA85" s="203">
        <v>0</v>
      </c>
      <c r="AB85" s="203">
        <v>0</v>
      </c>
      <c r="AC85" s="203">
        <v>0</v>
      </c>
      <c r="AD85" s="203">
        <v>0</v>
      </c>
      <c r="AE85" s="203">
        <v>0</v>
      </c>
      <c r="AF85" s="203">
        <v>0</v>
      </c>
      <c r="AG85" s="203">
        <v>0</v>
      </c>
      <c r="AH85" s="203">
        <v>0</v>
      </c>
      <c r="AI85" s="203">
        <v>0</v>
      </c>
      <c r="AJ85" s="203">
        <v>0</v>
      </c>
      <c r="AK85" s="203">
        <v>0</v>
      </c>
      <c r="AL85" s="203">
        <v>0</v>
      </c>
      <c r="AM85" s="203"/>
      <c r="AN85" s="203"/>
      <c r="AO85" s="203"/>
      <c r="AP85" s="203"/>
      <c r="AQ85" s="203"/>
      <c r="AR85" s="203"/>
      <c r="AS85" s="203"/>
      <c r="AT85" s="203"/>
      <c r="AU85" s="203"/>
      <c r="AV85" s="203"/>
      <c r="AW85" s="203"/>
      <c r="AX85" s="203"/>
      <c r="AY85" s="203"/>
      <c r="AZ85" s="204"/>
      <c r="BA85" s="204"/>
      <c r="BB85" s="204"/>
      <c r="BC85" s="204"/>
    </row>
    <row r="86" spans="1:55">
      <c r="A86" s="203" t="s">
        <v>453</v>
      </c>
      <c r="B86" s="203" t="s">
        <v>16</v>
      </c>
      <c r="C86" s="203">
        <v>0</v>
      </c>
      <c r="D86" s="203">
        <v>0</v>
      </c>
      <c r="E86" s="203">
        <v>0</v>
      </c>
      <c r="F86" s="203">
        <v>0</v>
      </c>
      <c r="G86" s="203">
        <v>0</v>
      </c>
      <c r="H86" s="203">
        <v>0</v>
      </c>
      <c r="I86" s="203">
        <v>0</v>
      </c>
      <c r="J86" s="203">
        <v>0</v>
      </c>
      <c r="K86" s="203">
        <v>0</v>
      </c>
      <c r="L86" s="203">
        <v>0</v>
      </c>
      <c r="M86" s="203">
        <v>0</v>
      </c>
      <c r="N86" s="203">
        <v>0</v>
      </c>
      <c r="O86" s="203">
        <v>0</v>
      </c>
      <c r="P86" s="203">
        <v>0</v>
      </c>
      <c r="Q86" s="203">
        <v>0</v>
      </c>
      <c r="R86" s="203">
        <v>0</v>
      </c>
      <c r="S86" s="203">
        <v>0</v>
      </c>
      <c r="T86" s="203">
        <v>0</v>
      </c>
      <c r="U86" s="203">
        <v>0</v>
      </c>
      <c r="V86" s="203">
        <v>0</v>
      </c>
      <c r="W86" s="203">
        <v>0</v>
      </c>
      <c r="X86" s="203">
        <v>0</v>
      </c>
      <c r="Y86" s="203">
        <v>0</v>
      </c>
      <c r="Z86" s="203">
        <v>0</v>
      </c>
      <c r="AA86" s="203">
        <v>0</v>
      </c>
      <c r="AB86" s="203">
        <v>0</v>
      </c>
      <c r="AC86" s="203">
        <v>0</v>
      </c>
      <c r="AD86" s="203">
        <v>0</v>
      </c>
      <c r="AE86" s="203">
        <v>0</v>
      </c>
      <c r="AF86" s="203">
        <v>0</v>
      </c>
      <c r="AG86" s="203">
        <v>0</v>
      </c>
      <c r="AH86" s="203">
        <v>0</v>
      </c>
      <c r="AI86" s="203">
        <v>0</v>
      </c>
      <c r="AJ86" s="203">
        <v>0</v>
      </c>
      <c r="AK86" s="203">
        <v>0</v>
      </c>
      <c r="AL86" s="203">
        <v>0</v>
      </c>
      <c r="AM86" s="203"/>
      <c r="AN86" s="203"/>
      <c r="AO86" s="203"/>
      <c r="AP86" s="203"/>
      <c r="AQ86" s="203"/>
      <c r="AR86" s="203"/>
      <c r="AS86" s="203"/>
      <c r="AT86" s="203"/>
      <c r="AU86" s="203"/>
      <c r="AV86" s="203"/>
      <c r="AW86" s="203"/>
      <c r="AX86" s="203"/>
      <c r="AY86" s="203"/>
      <c r="AZ86" s="204"/>
      <c r="BA86" s="204"/>
      <c r="BB86" s="204"/>
      <c r="BC86" s="204"/>
    </row>
    <row r="87" spans="1:55">
      <c r="A87" s="203" t="s">
        <v>27</v>
      </c>
      <c r="B87" s="203" t="s">
        <v>27</v>
      </c>
      <c r="C87" s="203">
        <v>0</v>
      </c>
      <c r="D87" s="203">
        <v>0</v>
      </c>
      <c r="E87" s="203">
        <v>0</v>
      </c>
      <c r="F87" s="203">
        <v>0</v>
      </c>
      <c r="G87" s="203">
        <v>0</v>
      </c>
      <c r="H87" s="203">
        <v>0</v>
      </c>
      <c r="I87" s="203">
        <v>0</v>
      </c>
      <c r="J87" s="203">
        <v>0</v>
      </c>
      <c r="K87" s="203">
        <v>0</v>
      </c>
      <c r="L87" s="203">
        <v>0</v>
      </c>
      <c r="M87" s="203">
        <v>0</v>
      </c>
      <c r="N87" s="203">
        <v>0</v>
      </c>
      <c r="O87" s="203">
        <v>0</v>
      </c>
      <c r="P87" s="203">
        <v>0</v>
      </c>
      <c r="Q87" s="203">
        <v>0</v>
      </c>
      <c r="R87" s="203">
        <v>0</v>
      </c>
      <c r="S87" s="203">
        <v>0</v>
      </c>
      <c r="T87" s="203">
        <v>0</v>
      </c>
      <c r="U87" s="203">
        <v>0</v>
      </c>
      <c r="V87" s="203">
        <v>0</v>
      </c>
      <c r="W87" s="203">
        <v>0</v>
      </c>
      <c r="X87" s="203">
        <v>0</v>
      </c>
      <c r="Y87" s="203">
        <v>0</v>
      </c>
      <c r="Z87" s="203">
        <v>0</v>
      </c>
      <c r="AA87" s="203">
        <v>0</v>
      </c>
      <c r="AB87" s="203">
        <v>0</v>
      </c>
      <c r="AC87" s="203">
        <v>0</v>
      </c>
      <c r="AD87" s="203">
        <v>0</v>
      </c>
      <c r="AE87" s="203">
        <v>0</v>
      </c>
      <c r="AF87" s="203">
        <v>0</v>
      </c>
      <c r="AG87" s="203">
        <v>0</v>
      </c>
      <c r="AH87" s="203">
        <v>0</v>
      </c>
      <c r="AI87" s="203">
        <v>0</v>
      </c>
      <c r="AJ87" s="203">
        <v>0</v>
      </c>
      <c r="AK87" s="203">
        <v>0</v>
      </c>
      <c r="AL87" s="203">
        <v>0</v>
      </c>
      <c r="AM87" s="203"/>
      <c r="AN87" s="203"/>
      <c r="AO87" s="203"/>
      <c r="AP87" s="203"/>
      <c r="AQ87" s="203"/>
      <c r="AR87" s="203"/>
      <c r="AS87" s="203"/>
      <c r="AT87" s="203"/>
      <c r="AU87" s="203"/>
      <c r="AV87" s="203"/>
      <c r="AW87" s="203"/>
      <c r="AX87" s="203"/>
      <c r="AY87" s="203"/>
      <c r="AZ87" s="204"/>
      <c r="BA87" s="204"/>
      <c r="BB87" s="204"/>
      <c r="BC87" s="204"/>
    </row>
    <row r="88" spans="1:55">
      <c r="A88" s="203" t="s">
        <v>454</v>
      </c>
      <c r="B88" s="203" t="s">
        <v>27</v>
      </c>
      <c r="C88" s="203">
        <v>0</v>
      </c>
      <c r="D88" s="203">
        <v>0</v>
      </c>
      <c r="E88" s="203">
        <v>0</v>
      </c>
      <c r="F88" s="203">
        <v>0</v>
      </c>
      <c r="G88" s="203">
        <v>0</v>
      </c>
      <c r="H88" s="203">
        <v>0</v>
      </c>
      <c r="I88" s="203">
        <v>0</v>
      </c>
      <c r="J88" s="203">
        <v>0</v>
      </c>
      <c r="K88" s="203">
        <v>0</v>
      </c>
      <c r="L88" s="203">
        <v>0</v>
      </c>
      <c r="M88" s="203">
        <v>0</v>
      </c>
      <c r="N88" s="203">
        <v>0</v>
      </c>
      <c r="O88" s="203">
        <v>0</v>
      </c>
      <c r="P88" s="203">
        <v>0</v>
      </c>
      <c r="Q88" s="203">
        <v>0</v>
      </c>
      <c r="R88" s="203">
        <v>0</v>
      </c>
      <c r="S88" s="203">
        <v>0</v>
      </c>
      <c r="T88" s="203">
        <v>0</v>
      </c>
      <c r="U88" s="203">
        <v>0</v>
      </c>
      <c r="V88" s="203">
        <v>0</v>
      </c>
      <c r="W88" s="203">
        <v>0</v>
      </c>
      <c r="X88" s="203">
        <v>0</v>
      </c>
      <c r="Y88" s="203">
        <v>0</v>
      </c>
      <c r="Z88" s="203">
        <v>0</v>
      </c>
      <c r="AA88" s="203">
        <v>0</v>
      </c>
      <c r="AB88" s="203">
        <v>0</v>
      </c>
      <c r="AC88" s="203">
        <v>0</v>
      </c>
      <c r="AD88" s="203">
        <v>0</v>
      </c>
      <c r="AE88" s="203">
        <v>0</v>
      </c>
      <c r="AF88" s="203">
        <v>0</v>
      </c>
      <c r="AG88" s="203">
        <v>0</v>
      </c>
      <c r="AH88" s="203">
        <v>0</v>
      </c>
      <c r="AI88" s="203">
        <v>0</v>
      </c>
      <c r="AJ88" s="203">
        <v>0</v>
      </c>
      <c r="AK88" s="203">
        <v>0</v>
      </c>
      <c r="AL88" s="203">
        <v>0</v>
      </c>
      <c r="AM88" s="203"/>
      <c r="AN88" s="203"/>
      <c r="AO88" s="203"/>
      <c r="AP88" s="203"/>
      <c r="AQ88" s="203"/>
      <c r="AR88" s="203"/>
      <c r="AS88" s="203"/>
      <c r="AT88" s="203"/>
      <c r="AU88" s="203"/>
      <c r="AV88" s="203"/>
      <c r="AW88" s="203"/>
      <c r="AX88" s="203"/>
      <c r="AY88" s="203"/>
      <c r="AZ88" s="204"/>
      <c r="BA88" s="204"/>
      <c r="BB88" s="204"/>
      <c r="BC88" s="204"/>
    </row>
    <row r="89" spans="1:55">
      <c r="A89" s="203" t="s">
        <v>455</v>
      </c>
      <c r="B89" s="203" t="s">
        <v>27</v>
      </c>
      <c r="C89" s="203">
        <v>0</v>
      </c>
      <c r="D89" s="203">
        <v>0</v>
      </c>
      <c r="E89" s="203">
        <v>0</v>
      </c>
      <c r="F89" s="203">
        <v>0</v>
      </c>
      <c r="G89" s="203">
        <v>0</v>
      </c>
      <c r="H89" s="203">
        <v>0</v>
      </c>
      <c r="I89" s="203">
        <v>0</v>
      </c>
      <c r="J89" s="203">
        <v>0</v>
      </c>
      <c r="K89" s="203">
        <v>0</v>
      </c>
      <c r="L89" s="203">
        <v>0</v>
      </c>
      <c r="M89" s="203">
        <v>0</v>
      </c>
      <c r="N89" s="203">
        <v>0</v>
      </c>
      <c r="O89" s="203">
        <v>0</v>
      </c>
      <c r="P89" s="203">
        <v>0</v>
      </c>
      <c r="Q89" s="203">
        <v>0</v>
      </c>
      <c r="R89" s="203">
        <v>0</v>
      </c>
      <c r="S89" s="203">
        <v>0</v>
      </c>
      <c r="T89" s="203">
        <v>0</v>
      </c>
      <c r="U89" s="203">
        <v>0</v>
      </c>
      <c r="V89" s="203">
        <v>0</v>
      </c>
      <c r="W89" s="203">
        <v>0</v>
      </c>
      <c r="X89" s="203">
        <v>0</v>
      </c>
      <c r="Y89" s="203">
        <v>0</v>
      </c>
      <c r="Z89" s="203">
        <v>0</v>
      </c>
      <c r="AA89" s="203">
        <v>0</v>
      </c>
      <c r="AB89" s="203">
        <v>0</v>
      </c>
      <c r="AC89" s="203">
        <v>0</v>
      </c>
      <c r="AD89" s="203">
        <v>0</v>
      </c>
      <c r="AE89" s="203">
        <v>0</v>
      </c>
      <c r="AF89" s="203">
        <v>0</v>
      </c>
      <c r="AG89" s="203">
        <v>0</v>
      </c>
      <c r="AH89" s="203">
        <v>0</v>
      </c>
      <c r="AI89" s="203">
        <v>0</v>
      </c>
      <c r="AJ89" s="203">
        <v>0</v>
      </c>
      <c r="AK89" s="203">
        <v>0</v>
      </c>
      <c r="AL89" s="203">
        <v>0</v>
      </c>
      <c r="AM89" s="203"/>
      <c r="AN89" s="203"/>
      <c r="AO89" s="203"/>
      <c r="AP89" s="203"/>
      <c r="AQ89" s="203"/>
      <c r="AR89" s="203"/>
      <c r="AS89" s="203"/>
      <c r="AT89" s="203"/>
      <c r="AU89" s="203"/>
      <c r="AV89" s="203"/>
      <c r="AW89" s="203"/>
      <c r="AX89" s="203"/>
      <c r="AY89" s="203"/>
      <c r="AZ89" s="204"/>
      <c r="BA89" s="204"/>
      <c r="BB89" s="204"/>
      <c r="BC89" s="204"/>
    </row>
    <row r="90" spans="1:55">
      <c r="A90" s="203" t="s">
        <v>456</v>
      </c>
      <c r="B90" s="203" t="s">
        <v>27</v>
      </c>
      <c r="C90" s="203">
        <v>0</v>
      </c>
      <c r="D90" s="203">
        <v>0</v>
      </c>
      <c r="E90" s="203">
        <v>0</v>
      </c>
      <c r="F90" s="203">
        <v>0</v>
      </c>
      <c r="G90" s="203">
        <v>0</v>
      </c>
      <c r="H90" s="203">
        <v>0</v>
      </c>
      <c r="I90" s="203">
        <v>0</v>
      </c>
      <c r="J90" s="203">
        <v>0</v>
      </c>
      <c r="K90" s="203">
        <v>0</v>
      </c>
      <c r="L90" s="203">
        <v>0</v>
      </c>
      <c r="M90" s="203">
        <v>0</v>
      </c>
      <c r="N90" s="203">
        <v>0</v>
      </c>
      <c r="O90" s="203">
        <v>0</v>
      </c>
      <c r="P90" s="203">
        <v>0</v>
      </c>
      <c r="Q90" s="203">
        <v>0</v>
      </c>
      <c r="R90" s="203">
        <v>0</v>
      </c>
      <c r="S90" s="203">
        <v>0</v>
      </c>
      <c r="T90" s="203">
        <v>0</v>
      </c>
      <c r="U90" s="203">
        <v>0</v>
      </c>
      <c r="V90" s="203">
        <v>0</v>
      </c>
      <c r="W90" s="203">
        <v>0</v>
      </c>
      <c r="X90" s="203">
        <v>0</v>
      </c>
      <c r="Y90" s="203">
        <v>0</v>
      </c>
      <c r="Z90" s="203">
        <v>0</v>
      </c>
      <c r="AA90" s="203">
        <v>0</v>
      </c>
      <c r="AB90" s="203">
        <v>0</v>
      </c>
      <c r="AC90" s="203">
        <v>0</v>
      </c>
      <c r="AD90" s="203">
        <v>0</v>
      </c>
      <c r="AE90" s="203">
        <v>0</v>
      </c>
      <c r="AF90" s="203">
        <v>0</v>
      </c>
      <c r="AG90" s="203">
        <v>0</v>
      </c>
      <c r="AH90" s="203">
        <v>0</v>
      </c>
      <c r="AI90" s="203">
        <v>0</v>
      </c>
      <c r="AJ90" s="203">
        <v>0</v>
      </c>
      <c r="AK90" s="203">
        <v>0</v>
      </c>
      <c r="AL90" s="203">
        <v>0</v>
      </c>
      <c r="AM90" s="203"/>
      <c r="AN90" s="203"/>
      <c r="AO90" s="203"/>
      <c r="AP90" s="203"/>
      <c r="AQ90" s="203"/>
      <c r="AR90" s="203"/>
      <c r="AS90" s="203"/>
      <c r="AT90" s="203"/>
      <c r="AU90" s="203"/>
      <c r="AV90" s="203"/>
      <c r="AW90" s="203"/>
      <c r="AX90" s="203"/>
      <c r="AY90" s="203"/>
      <c r="AZ90" s="204"/>
      <c r="BA90" s="204"/>
      <c r="BB90" s="204"/>
      <c r="BC90" s="204"/>
    </row>
    <row r="91" spans="1:55">
      <c r="A91" s="203" t="s">
        <v>457</v>
      </c>
      <c r="B91" s="203" t="s">
        <v>27</v>
      </c>
      <c r="C91" s="203">
        <v>0</v>
      </c>
      <c r="D91" s="203">
        <v>0</v>
      </c>
      <c r="E91" s="203">
        <v>0</v>
      </c>
      <c r="F91" s="203">
        <v>0</v>
      </c>
      <c r="G91" s="203">
        <v>0</v>
      </c>
      <c r="H91" s="203">
        <v>0</v>
      </c>
      <c r="I91" s="203">
        <v>0</v>
      </c>
      <c r="J91" s="203">
        <v>0</v>
      </c>
      <c r="K91" s="203">
        <v>0</v>
      </c>
      <c r="L91" s="203">
        <v>0</v>
      </c>
      <c r="M91" s="203">
        <v>0</v>
      </c>
      <c r="N91" s="203">
        <v>0</v>
      </c>
      <c r="O91" s="203">
        <v>0</v>
      </c>
      <c r="P91" s="203">
        <v>0</v>
      </c>
      <c r="Q91" s="203">
        <v>0</v>
      </c>
      <c r="R91" s="203">
        <v>0</v>
      </c>
      <c r="S91" s="203">
        <v>0</v>
      </c>
      <c r="T91" s="203">
        <v>0</v>
      </c>
      <c r="U91" s="203">
        <v>0</v>
      </c>
      <c r="V91" s="203">
        <v>0</v>
      </c>
      <c r="W91" s="203">
        <v>0</v>
      </c>
      <c r="X91" s="203">
        <v>0</v>
      </c>
      <c r="Y91" s="203">
        <v>0</v>
      </c>
      <c r="Z91" s="203">
        <v>0</v>
      </c>
      <c r="AA91" s="203">
        <v>0</v>
      </c>
      <c r="AB91" s="203">
        <v>0</v>
      </c>
      <c r="AC91" s="203">
        <v>0</v>
      </c>
      <c r="AD91" s="203">
        <v>0</v>
      </c>
      <c r="AE91" s="203">
        <v>0</v>
      </c>
      <c r="AF91" s="203">
        <v>0</v>
      </c>
      <c r="AG91" s="203">
        <v>0</v>
      </c>
      <c r="AH91" s="203">
        <v>0</v>
      </c>
      <c r="AI91" s="203">
        <v>0</v>
      </c>
      <c r="AJ91" s="203">
        <v>0</v>
      </c>
      <c r="AK91" s="203">
        <v>0</v>
      </c>
      <c r="AL91" s="203">
        <v>0</v>
      </c>
      <c r="AM91" s="203"/>
      <c r="AN91" s="203"/>
      <c r="AO91" s="203"/>
      <c r="AP91" s="203"/>
      <c r="AQ91" s="203"/>
      <c r="AR91" s="203"/>
      <c r="AS91" s="203"/>
      <c r="AT91" s="203"/>
      <c r="AU91" s="203"/>
      <c r="AV91" s="203"/>
      <c r="AW91" s="203"/>
      <c r="AX91" s="203"/>
      <c r="AY91" s="203"/>
      <c r="AZ91" s="204"/>
      <c r="BA91" s="204"/>
      <c r="BB91" s="204"/>
      <c r="BC91" s="204"/>
    </row>
    <row r="92" spans="1:55">
      <c r="A92" s="203" t="s">
        <v>28</v>
      </c>
      <c r="B92" s="203" t="s">
        <v>28</v>
      </c>
      <c r="C92" s="203">
        <v>0</v>
      </c>
      <c r="D92" s="203">
        <v>0</v>
      </c>
      <c r="E92" s="203">
        <v>0</v>
      </c>
      <c r="F92" s="203">
        <v>0</v>
      </c>
      <c r="G92" s="203">
        <v>0</v>
      </c>
      <c r="H92" s="203">
        <v>0</v>
      </c>
      <c r="I92" s="203">
        <v>0</v>
      </c>
      <c r="J92" s="203">
        <v>0</v>
      </c>
      <c r="K92" s="203">
        <v>0</v>
      </c>
      <c r="L92" s="203">
        <v>0</v>
      </c>
      <c r="M92" s="203">
        <v>0</v>
      </c>
      <c r="N92" s="203">
        <v>0</v>
      </c>
      <c r="O92" s="203">
        <v>0</v>
      </c>
      <c r="P92" s="203">
        <v>0</v>
      </c>
      <c r="Q92" s="203">
        <v>0</v>
      </c>
      <c r="R92" s="203">
        <v>0</v>
      </c>
      <c r="S92" s="203">
        <v>0</v>
      </c>
      <c r="T92" s="203">
        <v>0</v>
      </c>
      <c r="U92" s="203">
        <v>0</v>
      </c>
      <c r="V92" s="203">
        <v>0</v>
      </c>
      <c r="W92" s="203">
        <v>0</v>
      </c>
      <c r="X92" s="203">
        <v>0</v>
      </c>
      <c r="Y92" s="203">
        <v>0</v>
      </c>
      <c r="Z92" s="203">
        <v>0</v>
      </c>
      <c r="AA92" s="203">
        <v>0</v>
      </c>
      <c r="AB92" s="203">
        <v>0</v>
      </c>
      <c r="AC92" s="203">
        <v>0</v>
      </c>
      <c r="AD92" s="203">
        <v>0</v>
      </c>
      <c r="AE92" s="203">
        <v>0</v>
      </c>
      <c r="AF92" s="203">
        <v>0</v>
      </c>
      <c r="AG92" s="203">
        <v>0</v>
      </c>
      <c r="AH92" s="203">
        <v>0</v>
      </c>
      <c r="AI92" s="203">
        <v>0</v>
      </c>
      <c r="AJ92" s="203">
        <v>0</v>
      </c>
      <c r="AK92" s="203">
        <v>0</v>
      </c>
      <c r="AL92" s="203">
        <v>0</v>
      </c>
      <c r="AM92" s="203"/>
      <c r="AN92" s="203"/>
      <c r="AO92" s="203"/>
      <c r="AP92" s="203"/>
      <c r="AQ92" s="203"/>
      <c r="AR92" s="203"/>
      <c r="AS92" s="203"/>
      <c r="AT92" s="203"/>
      <c r="AU92" s="203"/>
      <c r="AV92" s="203"/>
      <c r="AW92" s="203"/>
      <c r="AX92" s="203"/>
      <c r="AY92" s="203"/>
      <c r="AZ92" s="204"/>
      <c r="BA92" s="204"/>
      <c r="BB92" s="204"/>
      <c r="BC92" s="204"/>
    </row>
    <row r="93" spans="1:55">
      <c r="A93" s="203" t="s">
        <v>29</v>
      </c>
      <c r="B93" s="203" t="s">
        <v>29</v>
      </c>
      <c r="C93" s="203">
        <v>0</v>
      </c>
      <c r="D93" s="203">
        <v>0</v>
      </c>
      <c r="E93" s="203">
        <v>0</v>
      </c>
      <c r="F93" s="203">
        <v>0</v>
      </c>
      <c r="G93" s="203">
        <v>0</v>
      </c>
      <c r="H93" s="203">
        <v>0</v>
      </c>
      <c r="I93" s="203">
        <v>0</v>
      </c>
      <c r="J93" s="203">
        <v>0</v>
      </c>
      <c r="K93" s="203">
        <v>0</v>
      </c>
      <c r="L93" s="203">
        <v>0</v>
      </c>
      <c r="M93" s="203">
        <v>0</v>
      </c>
      <c r="N93" s="203">
        <v>0</v>
      </c>
      <c r="O93" s="203">
        <v>0</v>
      </c>
      <c r="P93" s="203">
        <v>0</v>
      </c>
      <c r="Q93" s="203">
        <v>0</v>
      </c>
      <c r="R93" s="203">
        <v>0</v>
      </c>
      <c r="S93" s="203">
        <v>0</v>
      </c>
      <c r="T93" s="203">
        <v>0</v>
      </c>
      <c r="U93" s="203">
        <v>0</v>
      </c>
      <c r="V93" s="203">
        <v>0</v>
      </c>
      <c r="W93" s="203">
        <v>0</v>
      </c>
      <c r="X93" s="203">
        <v>0</v>
      </c>
      <c r="Y93" s="203">
        <v>0</v>
      </c>
      <c r="Z93" s="203">
        <v>0</v>
      </c>
      <c r="AA93" s="203">
        <v>0</v>
      </c>
      <c r="AB93" s="203">
        <v>0</v>
      </c>
      <c r="AC93" s="203">
        <v>0</v>
      </c>
      <c r="AD93" s="203">
        <v>0</v>
      </c>
      <c r="AE93" s="203">
        <v>0</v>
      </c>
      <c r="AF93" s="203">
        <v>0</v>
      </c>
      <c r="AG93" s="203">
        <v>0</v>
      </c>
      <c r="AH93" s="203">
        <v>0</v>
      </c>
      <c r="AI93" s="203">
        <v>0</v>
      </c>
      <c r="AJ93" s="203">
        <v>0</v>
      </c>
      <c r="AK93" s="203">
        <v>0</v>
      </c>
      <c r="AL93" s="203">
        <v>0</v>
      </c>
      <c r="AM93" s="203"/>
      <c r="AN93" s="203"/>
      <c r="AO93" s="203"/>
      <c r="AP93" s="203"/>
      <c r="AQ93" s="203"/>
      <c r="AR93" s="203"/>
      <c r="AS93" s="203"/>
      <c r="AT93" s="203"/>
      <c r="AU93" s="203"/>
      <c r="AV93" s="203"/>
      <c r="AW93" s="203"/>
      <c r="AX93" s="203"/>
      <c r="AY93" s="203"/>
      <c r="AZ93" s="204"/>
      <c r="BA93" s="204"/>
      <c r="BB93" s="204"/>
      <c r="BC93" s="204"/>
    </row>
    <row r="94" spans="1:55">
      <c r="A94" s="203" t="s">
        <v>32</v>
      </c>
      <c r="B94" s="203" t="s">
        <v>32</v>
      </c>
      <c r="C94" s="203">
        <v>0</v>
      </c>
      <c r="D94" s="203">
        <v>0</v>
      </c>
      <c r="E94" s="203">
        <v>0</v>
      </c>
      <c r="F94" s="203">
        <v>0</v>
      </c>
      <c r="G94" s="203">
        <v>0</v>
      </c>
      <c r="H94" s="203">
        <v>0</v>
      </c>
      <c r="I94" s="203">
        <v>0</v>
      </c>
      <c r="J94" s="203">
        <v>0</v>
      </c>
      <c r="K94" s="203">
        <v>0</v>
      </c>
      <c r="L94" s="203">
        <v>0</v>
      </c>
      <c r="M94" s="203">
        <v>0</v>
      </c>
      <c r="N94" s="203">
        <v>0</v>
      </c>
      <c r="O94" s="203">
        <v>0</v>
      </c>
      <c r="P94" s="203">
        <v>0</v>
      </c>
      <c r="Q94" s="203">
        <v>0</v>
      </c>
      <c r="R94" s="203">
        <v>0</v>
      </c>
      <c r="S94" s="203">
        <v>0</v>
      </c>
      <c r="T94" s="203">
        <v>0</v>
      </c>
      <c r="U94" s="203">
        <v>0</v>
      </c>
      <c r="V94" s="203">
        <v>0</v>
      </c>
      <c r="W94" s="203">
        <v>0</v>
      </c>
      <c r="X94" s="203">
        <v>0</v>
      </c>
      <c r="Y94" s="203">
        <v>0</v>
      </c>
      <c r="Z94" s="203">
        <v>0</v>
      </c>
      <c r="AA94" s="203">
        <v>0</v>
      </c>
      <c r="AB94" s="203">
        <v>0</v>
      </c>
      <c r="AC94" s="203">
        <v>0</v>
      </c>
      <c r="AD94" s="203">
        <v>0</v>
      </c>
      <c r="AE94" s="203">
        <v>0</v>
      </c>
      <c r="AF94" s="203">
        <v>0</v>
      </c>
      <c r="AG94" s="203">
        <v>0</v>
      </c>
      <c r="AH94" s="203">
        <v>0</v>
      </c>
      <c r="AI94" s="203">
        <v>0</v>
      </c>
      <c r="AJ94" s="203">
        <v>0</v>
      </c>
      <c r="AK94" s="203">
        <v>0</v>
      </c>
      <c r="AL94" s="203">
        <v>0</v>
      </c>
      <c r="AM94" s="203"/>
      <c r="AN94" s="203"/>
      <c r="AO94" s="203"/>
      <c r="AP94" s="203"/>
      <c r="AQ94" s="203"/>
      <c r="AR94" s="203"/>
      <c r="AS94" s="203"/>
      <c r="AT94" s="203"/>
      <c r="AU94" s="203"/>
      <c r="AV94" s="203"/>
      <c r="AW94" s="203"/>
      <c r="AX94" s="203"/>
      <c r="AY94" s="203"/>
      <c r="AZ94" s="204"/>
      <c r="BA94" s="204"/>
      <c r="BB94" s="204"/>
      <c r="BC94" s="204"/>
    </row>
    <row r="95" spans="1:55">
      <c r="A95" s="203" t="s">
        <v>458</v>
      </c>
      <c r="B95" s="203" t="s">
        <v>31</v>
      </c>
      <c r="C95" s="203">
        <v>0</v>
      </c>
      <c r="D95" s="203">
        <v>0</v>
      </c>
      <c r="E95" s="203">
        <v>0</v>
      </c>
      <c r="F95" s="203">
        <v>0</v>
      </c>
      <c r="G95" s="203">
        <v>0</v>
      </c>
      <c r="H95" s="203">
        <v>0</v>
      </c>
      <c r="I95" s="203">
        <v>0</v>
      </c>
      <c r="J95" s="203">
        <v>0</v>
      </c>
      <c r="K95" s="203">
        <v>0</v>
      </c>
      <c r="L95" s="203">
        <v>0</v>
      </c>
      <c r="M95" s="203">
        <v>0</v>
      </c>
      <c r="N95" s="203">
        <v>0</v>
      </c>
      <c r="O95" s="203">
        <v>0</v>
      </c>
      <c r="P95" s="203">
        <v>0</v>
      </c>
      <c r="Q95" s="203">
        <v>0</v>
      </c>
      <c r="R95" s="203">
        <v>0</v>
      </c>
      <c r="S95" s="203">
        <v>0</v>
      </c>
      <c r="T95" s="203">
        <v>0</v>
      </c>
      <c r="U95" s="203">
        <v>0</v>
      </c>
      <c r="V95" s="203">
        <v>0</v>
      </c>
      <c r="W95" s="203">
        <v>0</v>
      </c>
      <c r="X95" s="203">
        <v>0</v>
      </c>
      <c r="Y95" s="203">
        <v>0</v>
      </c>
      <c r="Z95" s="203">
        <v>0</v>
      </c>
      <c r="AA95" s="203">
        <v>0</v>
      </c>
      <c r="AB95" s="203">
        <v>0</v>
      </c>
      <c r="AC95" s="203">
        <v>0</v>
      </c>
      <c r="AD95" s="203">
        <v>0</v>
      </c>
      <c r="AE95" s="203">
        <v>0</v>
      </c>
      <c r="AF95" s="203">
        <v>0</v>
      </c>
      <c r="AG95" s="203">
        <v>0</v>
      </c>
      <c r="AH95" s="203">
        <v>0</v>
      </c>
      <c r="AI95" s="203">
        <v>0</v>
      </c>
      <c r="AJ95" s="203">
        <v>0</v>
      </c>
      <c r="AK95" s="203">
        <v>0</v>
      </c>
      <c r="AL95" s="203">
        <v>0</v>
      </c>
      <c r="AM95" s="203"/>
      <c r="AN95" s="203"/>
      <c r="AO95" s="203"/>
      <c r="AP95" s="203"/>
      <c r="AQ95" s="203"/>
      <c r="AR95" s="203"/>
      <c r="AS95" s="203"/>
      <c r="AT95" s="203"/>
      <c r="AU95" s="203"/>
      <c r="AV95" s="203"/>
      <c r="AW95" s="203"/>
      <c r="AX95" s="203"/>
      <c r="AY95" s="203"/>
      <c r="AZ95" s="204"/>
      <c r="BA95" s="204"/>
      <c r="BB95" s="204"/>
      <c r="BC95" s="204"/>
    </row>
    <row r="96" spans="1:55">
      <c r="A96" s="203" t="s">
        <v>93</v>
      </c>
      <c r="B96" s="203" t="s">
        <v>36</v>
      </c>
      <c r="C96" s="203">
        <v>0</v>
      </c>
      <c r="D96" s="203">
        <v>0</v>
      </c>
      <c r="E96" s="203">
        <v>0</v>
      </c>
      <c r="F96" s="203">
        <v>0</v>
      </c>
      <c r="G96" s="203">
        <v>0</v>
      </c>
      <c r="H96" s="203">
        <v>0</v>
      </c>
      <c r="I96" s="203">
        <v>0</v>
      </c>
      <c r="J96" s="203">
        <v>0</v>
      </c>
      <c r="K96" s="203">
        <v>0</v>
      </c>
      <c r="L96" s="203">
        <v>0</v>
      </c>
      <c r="M96" s="203">
        <v>0</v>
      </c>
      <c r="N96" s="203">
        <v>0</v>
      </c>
      <c r="O96" s="203">
        <v>0</v>
      </c>
      <c r="P96" s="203">
        <v>0</v>
      </c>
      <c r="Q96" s="203">
        <v>0</v>
      </c>
      <c r="R96" s="203">
        <v>0</v>
      </c>
      <c r="S96" s="203">
        <v>0</v>
      </c>
      <c r="T96" s="203">
        <v>0</v>
      </c>
      <c r="U96" s="203">
        <v>0</v>
      </c>
      <c r="V96" s="203">
        <v>0</v>
      </c>
      <c r="W96" s="203">
        <v>0</v>
      </c>
      <c r="X96" s="203">
        <v>0</v>
      </c>
      <c r="Y96" s="203">
        <v>0</v>
      </c>
      <c r="Z96" s="203">
        <v>0</v>
      </c>
      <c r="AA96" s="203">
        <v>0</v>
      </c>
      <c r="AB96" s="203">
        <v>0</v>
      </c>
      <c r="AC96" s="203">
        <v>0</v>
      </c>
      <c r="AD96" s="203">
        <v>0</v>
      </c>
      <c r="AE96" s="203">
        <v>0</v>
      </c>
      <c r="AF96" s="203">
        <v>0</v>
      </c>
      <c r="AG96" s="203">
        <v>0</v>
      </c>
      <c r="AH96" s="203">
        <v>0</v>
      </c>
      <c r="AI96" s="203">
        <v>0</v>
      </c>
      <c r="AJ96" s="203">
        <v>0</v>
      </c>
      <c r="AK96" s="203">
        <v>0</v>
      </c>
      <c r="AL96" s="203">
        <v>0</v>
      </c>
      <c r="AM96" s="203"/>
      <c r="AN96" s="203"/>
      <c r="AO96" s="203"/>
      <c r="AP96" s="203"/>
      <c r="AQ96" s="203"/>
      <c r="AR96" s="203"/>
      <c r="AS96" s="203"/>
      <c r="AT96" s="203"/>
      <c r="AU96" s="203"/>
      <c r="AV96" s="203"/>
      <c r="AW96" s="203"/>
      <c r="AX96" s="203"/>
      <c r="AY96" s="203"/>
      <c r="AZ96" s="204"/>
      <c r="BA96" s="204"/>
      <c r="BB96" s="204"/>
      <c r="BC96" s="204"/>
    </row>
    <row r="97" spans="1:55">
      <c r="A97" s="203" t="s">
        <v>459</v>
      </c>
      <c r="B97" s="203" t="s">
        <v>31</v>
      </c>
      <c r="C97" s="203">
        <v>0</v>
      </c>
      <c r="D97" s="203">
        <v>0</v>
      </c>
      <c r="E97" s="203">
        <v>0</v>
      </c>
      <c r="F97" s="203">
        <v>0</v>
      </c>
      <c r="G97" s="203">
        <v>0</v>
      </c>
      <c r="H97" s="203">
        <v>0</v>
      </c>
      <c r="I97" s="203">
        <v>0</v>
      </c>
      <c r="J97" s="203">
        <v>0</v>
      </c>
      <c r="K97" s="203">
        <v>0</v>
      </c>
      <c r="L97" s="203">
        <v>0</v>
      </c>
      <c r="M97" s="203">
        <v>0</v>
      </c>
      <c r="N97" s="203">
        <v>0</v>
      </c>
      <c r="O97" s="203">
        <v>0</v>
      </c>
      <c r="P97" s="203">
        <v>0</v>
      </c>
      <c r="Q97" s="203">
        <v>0</v>
      </c>
      <c r="R97" s="203">
        <v>0</v>
      </c>
      <c r="S97" s="203">
        <v>0</v>
      </c>
      <c r="T97" s="203">
        <v>0</v>
      </c>
      <c r="U97" s="203">
        <v>0</v>
      </c>
      <c r="V97" s="203">
        <v>0</v>
      </c>
      <c r="W97" s="203">
        <v>0</v>
      </c>
      <c r="X97" s="203">
        <v>0</v>
      </c>
      <c r="Y97" s="203">
        <v>0</v>
      </c>
      <c r="Z97" s="203">
        <v>0</v>
      </c>
      <c r="AA97" s="203">
        <v>0</v>
      </c>
      <c r="AB97" s="203">
        <v>0</v>
      </c>
      <c r="AC97" s="203">
        <v>0</v>
      </c>
      <c r="AD97" s="203">
        <v>0</v>
      </c>
      <c r="AE97" s="203">
        <v>0</v>
      </c>
      <c r="AF97" s="203">
        <v>0</v>
      </c>
      <c r="AG97" s="203">
        <v>0</v>
      </c>
      <c r="AH97" s="203">
        <v>0</v>
      </c>
      <c r="AI97" s="203">
        <v>0</v>
      </c>
      <c r="AJ97" s="203">
        <v>0</v>
      </c>
      <c r="AK97" s="203">
        <v>0</v>
      </c>
      <c r="AL97" s="203">
        <v>0</v>
      </c>
      <c r="AM97" s="203"/>
      <c r="AN97" s="203"/>
      <c r="AO97" s="203"/>
      <c r="AP97" s="203"/>
      <c r="AQ97" s="203"/>
      <c r="AR97" s="203"/>
      <c r="AS97" s="203"/>
      <c r="AT97" s="203"/>
      <c r="AU97" s="203"/>
      <c r="AV97" s="203"/>
      <c r="AW97" s="203"/>
      <c r="AX97" s="203"/>
      <c r="AY97" s="203"/>
      <c r="AZ97" s="204"/>
      <c r="BA97" s="204"/>
      <c r="BB97" s="204"/>
      <c r="BC97" s="204"/>
    </row>
    <row r="98" spans="1:55">
      <c r="A98" s="203" t="s">
        <v>31</v>
      </c>
      <c r="B98" s="203" t="s">
        <v>31</v>
      </c>
      <c r="C98" s="203">
        <v>0</v>
      </c>
      <c r="D98" s="203">
        <v>0</v>
      </c>
      <c r="E98" s="203">
        <v>0</v>
      </c>
      <c r="F98" s="203">
        <v>0</v>
      </c>
      <c r="G98" s="203">
        <v>0</v>
      </c>
      <c r="H98" s="203">
        <v>0</v>
      </c>
      <c r="I98" s="203">
        <v>0</v>
      </c>
      <c r="J98" s="203">
        <v>0</v>
      </c>
      <c r="K98" s="203">
        <v>0</v>
      </c>
      <c r="L98" s="203">
        <v>0</v>
      </c>
      <c r="M98" s="203">
        <v>0</v>
      </c>
      <c r="N98" s="203">
        <v>0</v>
      </c>
      <c r="O98" s="203">
        <v>0</v>
      </c>
      <c r="P98" s="203">
        <v>0</v>
      </c>
      <c r="Q98" s="203">
        <v>0</v>
      </c>
      <c r="R98" s="203">
        <v>0</v>
      </c>
      <c r="S98" s="203">
        <v>0</v>
      </c>
      <c r="T98" s="203">
        <v>0</v>
      </c>
      <c r="U98" s="203">
        <v>0</v>
      </c>
      <c r="V98" s="203">
        <v>0</v>
      </c>
      <c r="W98" s="203">
        <v>0</v>
      </c>
      <c r="X98" s="203">
        <v>0</v>
      </c>
      <c r="Y98" s="203">
        <v>0</v>
      </c>
      <c r="Z98" s="203">
        <v>0</v>
      </c>
      <c r="AA98" s="203">
        <v>0</v>
      </c>
      <c r="AB98" s="203">
        <v>0</v>
      </c>
      <c r="AC98" s="203">
        <v>0</v>
      </c>
      <c r="AD98" s="203">
        <v>0</v>
      </c>
      <c r="AE98" s="203">
        <v>0</v>
      </c>
      <c r="AF98" s="203">
        <v>0</v>
      </c>
      <c r="AG98" s="203">
        <v>0</v>
      </c>
      <c r="AH98" s="203">
        <v>0</v>
      </c>
      <c r="AI98" s="203">
        <v>0</v>
      </c>
      <c r="AJ98" s="203">
        <v>0</v>
      </c>
      <c r="AK98" s="203">
        <v>0</v>
      </c>
      <c r="AL98" s="203">
        <v>0</v>
      </c>
      <c r="AM98" s="203"/>
      <c r="AN98" s="203"/>
      <c r="AO98" s="203"/>
      <c r="AP98" s="203"/>
      <c r="AQ98" s="203"/>
      <c r="AR98" s="203"/>
      <c r="AS98" s="203"/>
      <c r="AT98" s="203"/>
      <c r="AU98" s="203"/>
      <c r="AV98" s="203"/>
      <c r="AW98" s="203"/>
      <c r="AX98" s="203"/>
      <c r="AY98" s="203"/>
      <c r="AZ98" s="204"/>
      <c r="BA98" s="204"/>
      <c r="BB98" s="204"/>
      <c r="BC98" s="204"/>
    </row>
    <row r="99" spans="1:55">
      <c r="A99" s="203" t="s">
        <v>460</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4"/>
      <c r="BA99" s="204"/>
      <c r="BB99" s="204"/>
      <c r="BC99" s="204"/>
    </row>
    <row r="100" spans="1:55">
      <c r="A100" s="203" t="s">
        <v>15</v>
      </c>
      <c r="B100" s="203" t="s">
        <v>15</v>
      </c>
      <c r="C100" s="203">
        <v>0</v>
      </c>
      <c r="D100" s="203">
        <v>0</v>
      </c>
      <c r="E100" s="203">
        <v>0</v>
      </c>
      <c r="F100" s="203">
        <v>0</v>
      </c>
      <c r="G100" s="203">
        <v>0</v>
      </c>
      <c r="H100" s="203">
        <v>0</v>
      </c>
      <c r="I100" s="203">
        <v>0</v>
      </c>
      <c r="J100" s="203">
        <v>0</v>
      </c>
      <c r="K100" s="203">
        <v>0</v>
      </c>
      <c r="L100" s="203">
        <v>0</v>
      </c>
      <c r="M100" s="203">
        <v>0</v>
      </c>
      <c r="N100" s="203">
        <v>0</v>
      </c>
      <c r="O100" s="203">
        <v>0</v>
      </c>
      <c r="P100" s="203">
        <v>0</v>
      </c>
      <c r="Q100" s="203">
        <v>0</v>
      </c>
      <c r="R100" s="203">
        <v>0</v>
      </c>
      <c r="S100" s="203">
        <v>0</v>
      </c>
      <c r="T100" s="203">
        <v>0</v>
      </c>
      <c r="U100" s="203">
        <v>0</v>
      </c>
      <c r="V100" s="203">
        <v>0</v>
      </c>
      <c r="W100" s="203">
        <v>0</v>
      </c>
      <c r="X100" s="203">
        <v>0</v>
      </c>
      <c r="Y100" s="203">
        <v>0</v>
      </c>
      <c r="Z100" s="203">
        <v>0</v>
      </c>
      <c r="AA100" s="203">
        <v>0</v>
      </c>
      <c r="AB100" s="203">
        <v>0</v>
      </c>
      <c r="AC100" s="203">
        <v>0</v>
      </c>
      <c r="AD100" s="203">
        <v>0</v>
      </c>
      <c r="AE100" s="203">
        <v>0</v>
      </c>
      <c r="AF100" s="203">
        <v>0</v>
      </c>
      <c r="AG100" s="203">
        <v>0</v>
      </c>
      <c r="AH100" s="203">
        <v>0</v>
      </c>
      <c r="AI100" s="203">
        <v>0</v>
      </c>
      <c r="AJ100" s="203">
        <v>0</v>
      </c>
      <c r="AK100" s="203">
        <v>0</v>
      </c>
      <c r="AL100" s="203">
        <v>0</v>
      </c>
      <c r="AM100" s="203"/>
      <c r="AN100" s="203"/>
      <c r="AO100" s="203"/>
      <c r="AP100" s="203"/>
      <c r="AQ100" s="203"/>
      <c r="AR100" s="203"/>
      <c r="AS100" s="203"/>
      <c r="AT100" s="203"/>
      <c r="AU100" s="203"/>
      <c r="AV100" s="203"/>
      <c r="AW100" s="203"/>
      <c r="AX100" s="203"/>
      <c r="AY100" s="203"/>
      <c r="AZ100" s="204"/>
      <c r="BA100" s="204"/>
      <c r="BB100" s="204"/>
      <c r="BC100" s="204"/>
    </row>
    <row r="101" spans="1:55">
      <c r="A101" s="203" t="s">
        <v>26</v>
      </c>
      <c r="B101" s="203" t="s">
        <v>26</v>
      </c>
      <c r="C101" s="203">
        <v>0</v>
      </c>
      <c r="D101" s="203">
        <v>0</v>
      </c>
      <c r="E101" s="203">
        <v>0</v>
      </c>
      <c r="F101" s="203">
        <v>0</v>
      </c>
      <c r="G101" s="203">
        <v>0</v>
      </c>
      <c r="H101" s="203">
        <v>0</v>
      </c>
      <c r="I101" s="203">
        <v>0</v>
      </c>
      <c r="J101" s="203">
        <v>0</v>
      </c>
      <c r="K101" s="203">
        <v>0</v>
      </c>
      <c r="L101" s="203">
        <v>0</v>
      </c>
      <c r="M101" s="203">
        <v>0</v>
      </c>
      <c r="N101" s="203">
        <v>0</v>
      </c>
      <c r="O101" s="203">
        <v>0</v>
      </c>
      <c r="P101" s="203">
        <v>0</v>
      </c>
      <c r="Q101" s="203">
        <v>0</v>
      </c>
      <c r="R101" s="203">
        <v>0</v>
      </c>
      <c r="S101" s="203">
        <v>0</v>
      </c>
      <c r="T101" s="203">
        <v>0</v>
      </c>
      <c r="U101" s="203">
        <v>0</v>
      </c>
      <c r="V101" s="203">
        <v>0</v>
      </c>
      <c r="W101" s="203">
        <v>0</v>
      </c>
      <c r="X101" s="203">
        <v>0</v>
      </c>
      <c r="Y101" s="203">
        <v>0</v>
      </c>
      <c r="Z101" s="203">
        <v>0</v>
      </c>
      <c r="AA101" s="203">
        <v>0</v>
      </c>
      <c r="AB101" s="203">
        <v>0</v>
      </c>
      <c r="AC101" s="203">
        <v>0</v>
      </c>
      <c r="AD101" s="203">
        <v>0</v>
      </c>
      <c r="AE101" s="203">
        <v>0</v>
      </c>
      <c r="AF101" s="203">
        <v>0</v>
      </c>
      <c r="AG101" s="203">
        <v>0</v>
      </c>
      <c r="AH101" s="203">
        <v>0</v>
      </c>
      <c r="AI101" s="203">
        <v>0</v>
      </c>
      <c r="AJ101" s="203">
        <v>0</v>
      </c>
      <c r="AK101" s="203">
        <v>0</v>
      </c>
      <c r="AL101" s="203">
        <v>0</v>
      </c>
      <c r="AM101" s="203"/>
      <c r="AN101" s="203"/>
      <c r="AO101" s="203"/>
      <c r="AP101" s="203"/>
      <c r="AQ101" s="203"/>
      <c r="AR101" s="203"/>
      <c r="AS101" s="203"/>
      <c r="AT101" s="203"/>
      <c r="AU101" s="203"/>
      <c r="AV101" s="203"/>
      <c r="AW101" s="203"/>
      <c r="AX101" s="203"/>
      <c r="AY101" s="203"/>
      <c r="AZ101" s="204"/>
      <c r="BA101" s="204"/>
      <c r="BB101" s="204"/>
      <c r="BC101" s="204"/>
    </row>
    <row r="102" spans="1:55">
      <c r="A102" s="203" t="s">
        <v>461</v>
      </c>
      <c r="B102" s="203" t="s">
        <v>33</v>
      </c>
      <c r="C102" s="203">
        <v>0</v>
      </c>
      <c r="D102" s="203">
        <v>0</v>
      </c>
      <c r="E102" s="203">
        <v>0</v>
      </c>
      <c r="F102" s="203">
        <v>0</v>
      </c>
      <c r="G102" s="203">
        <v>0</v>
      </c>
      <c r="H102" s="203">
        <v>0</v>
      </c>
      <c r="I102" s="203">
        <v>0</v>
      </c>
      <c r="J102" s="203">
        <v>0</v>
      </c>
      <c r="K102" s="203">
        <v>0</v>
      </c>
      <c r="L102" s="203">
        <v>0</v>
      </c>
      <c r="M102" s="203">
        <v>0</v>
      </c>
      <c r="N102" s="203">
        <v>0</v>
      </c>
      <c r="O102" s="203">
        <v>0</v>
      </c>
      <c r="P102" s="203">
        <v>0</v>
      </c>
      <c r="Q102" s="203">
        <v>0</v>
      </c>
      <c r="R102" s="203">
        <v>0</v>
      </c>
      <c r="S102" s="203">
        <v>0</v>
      </c>
      <c r="T102" s="203">
        <v>0</v>
      </c>
      <c r="U102" s="203">
        <v>0</v>
      </c>
      <c r="V102" s="203">
        <v>0</v>
      </c>
      <c r="W102" s="203">
        <v>0</v>
      </c>
      <c r="X102" s="203">
        <v>0</v>
      </c>
      <c r="Y102" s="203">
        <v>0</v>
      </c>
      <c r="Z102" s="203">
        <v>0</v>
      </c>
      <c r="AA102" s="203">
        <v>0</v>
      </c>
      <c r="AB102" s="203">
        <v>0</v>
      </c>
      <c r="AC102" s="203">
        <v>0</v>
      </c>
      <c r="AD102" s="203">
        <v>0</v>
      </c>
      <c r="AE102" s="203">
        <v>0</v>
      </c>
      <c r="AF102" s="203">
        <v>0</v>
      </c>
      <c r="AG102" s="203">
        <v>0</v>
      </c>
      <c r="AH102" s="203">
        <v>0</v>
      </c>
      <c r="AI102" s="203">
        <v>0</v>
      </c>
      <c r="AJ102" s="203">
        <v>0</v>
      </c>
      <c r="AK102" s="203">
        <v>0</v>
      </c>
      <c r="AL102" s="203">
        <v>0</v>
      </c>
      <c r="AM102" s="203"/>
      <c r="AN102" s="203"/>
      <c r="AO102" s="203"/>
      <c r="AP102" s="203"/>
      <c r="AQ102" s="203"/>
      <c r="AR102" s="203"/>
      <c r="AS102" s="203"/>
      <c r="AT102" s="203"/>
      <c r="AU102" s="203"/>
      <c r="AV102" s="203"/>
      <c r="AW102" s="203"/>
      <c r="AX102" s="203"/>
      <c r="AY102" s="203"/>
      <c r="AZ102" s="204"/>
      <c r="BA102" s="204"/>
      <c r="BB102" s="204"/>
      <c r="BC102" s="204"/>
    </row>
    <row r="103" spans="1:55">
      <c r="A103" s="203" t="s">
        <v>462</v>
      </c>
      <c r="B103" s="203" t="s">
        <v>33</v>
      </c>
      <c r="C103" s="203">
        <v>0</v>
      </c>
      <c r="D103" s="203">
        <v>0</v>
      </c>
      <c r="E103" s="203">
        <v>0</v>
      </c>
      <c r="F103" s="203">
        <v>0</v>
      </c>
      <c r="G103" s="203">
        <v>0</v>
      </c>
      <c r="H103" s="203">
        <v>0</v>
      </c>
      <c r="I103" s="203">
        <v>0</v>
      </c>
      <c r="J103" s="203">
        <v>0</v>
      </c>
      <c r="K103" s="203">
        <v>0</v>
      </c>
      <c r="L103" s="203">
        <v>0</v>
      </c>
      <c r="M103" s="203">
        <v>0</v>
      </c>
      <c r="N103" s="203">
        <v>0</v>
      </c>
      <c r="O103" s="203">
        <v>0</v>
      </c>
      <c r="P103" s="203">
        <v>0</v>
      </c>
      <c r="Q103" s="203">
        <v>0</v>
      </c>
      <c r="R103" s="203">
        <v>0</v>
      </c>
      <c r="S103" s="203">
        <v>0</v>
      </c>
      <c r="T103" s="203">
        <v>0</v>
      </c>
      <c r="U103" s="203">
        <v>0</v>
      </c>
      <c r="V103" s="203">
        <v>0</v>
      </c>
      <c r="W103" s="203">
        <v>0</v>
      </c>
      <c r="X103" s="203">
        <v>0</v>
      </c>
      <c r="Y103" s="203">
        <v>0</v>
      </c>
      <c r="Z103" s="203">
        <v>0</v>
      </c>
      <c r="AA103" s="203">
        <v>0</v>
      </c>
      <c r="AB103" s="203">
        <v>0</v>
      </c>
      <c r="AC103" s="203">
        <v>0</v>
      </c>
      <c r="AD103" s="203">
        <v>0</v>
      </c>
      <c r="AE103" s="203">
        <v>0</v>
      </c>
      <c r="AF103" s="203">
        <v>0</v>
      </c>
      <c r="AG103" s="203">
        <v>0</v>
      </c>
      <c r="AH103" s="203">
        <v>0</v>
      </c>
      <c r="AI103" s="203">
        <v>0</v>
      </c>
      <c r="AJ103" s="203">
        <v>0</v>
      </c>
      <c r="AK103" s="203">
        <v>0</v>
      </c>
      <c r="AL103" s="203">
        <v>0</v>
      </c>
      <c r="AM103" s="203"/>
      <c r="AN103" s="203"/>
      <c r="AO103" s="203"/>
      <c r="AP103" s="203"/>
      <c r="AQ103" s="203"/>
      <c r="AR103" s="203"/>
      <c r="AS103" s="203"/>
      <c r="AT103" s="203"/>
      <c r="AU103" s="203"/>
      <c r="AV103" s="203"/>
      <c r="AW103" s="203"/>
      <c r="AX103" s="203"/>
      <c r="AY103" s="203"/>
      <c r="AZ103" s="204"/>
      <c r="BA103" s="204"/>
      <c r="BB103" s="204"/>
      <c r="BC103" s="204"/>
    </row>
    <row r="104" spans="1:55">
      <c r="A104" s="203" t="s">
        <v>463</v>
      </c>
      <c r="B104" s="203" t="s">
        <v>33</v>
      </c>
      <c r="C104" s="203">
        <v>0</v>
      </c>
      <c r="D104" s="203">
        <v>0</v>
      </c>
      <c r="E104" s="203">
        <v>0</v>
      </c>
      <c r="F104" s="203">
        <v>0</v>
      </c>
      <c r="G104" s="203">
        <v>0</v>
      </c>
      <c r="H104" s="203">
        <v>0</v>
      </c>
      <c r="I104" s="203">
        <v>0</v>
      </c>
      <c r="J104" s="203">
        <v>0</v>
      </c>
      <c r="K104" s="203">
        <v>0</v>
      </c>
      <c r="L104" s="203">
        <v>0</v>
      </c>
      <c r="M104" s="203">
        <v>0</v>
      </c>
      <c r="N104" s="203">
        <v>0</v>
      </c>
      <c r="O104" s="203">
        <v>0</v>
      </c>
      <c r="P104" s="203">
        <v>0</v>
      </c>
      <c r="Q104" s="203">
        <v>0</v>
      </c>
      <c r="R104" s="203">
        <v>0</v>
      </c>
      <c r="S104" s="203">
        <v>0</v>
      </c>
      <c r="T104" s="203">
        <v>0</v>
      </c>
      <c r="U104" s="203">
        <v>0</v>
      </c>
      <c r="V104" s="203">
        <v>0</v>
      </c>
      <c r="W104" s="203">
        <v>0</v>
      </c>
      <c r="X104" s="203">
        <v>0</v>
      </c>
      <c r="Y104" s="203">
        <v>0</v>
      </c>
      <c r="Z104" s="203">
        <v>0</v>
      </c>
      <c r="AA104" s="203">
        <v>0</v>
      </c>
      <c r="AB104" s="203">
        <v>0</v>
      </c>
      <c r="AC104" s="203">
        <v>0</v>
      </c>
      <c r="AD104" s="203">
        <v>0</v>
      </c>
      <c r="AE104" s="203">
        <v>0</v>
      </c>
      <c r="AF104" s="203">
        <v>0</v>
      </c>
      <c r="AG104" s="203">
        <v>0</v>
      </c>
      <c r="AH104" s="203">
        <v>0</v>
      </c>
      <c r="AI104" s="203">
        <v>0</v>
      </c>
      <c r="AJ104" s="203">
        <v>0</v>
      </c>
      <c r="AK104" s="203">
        <v>0</v>
      </c>
      <c r="AL104" s="203">
        <v>0</v>
      </c>
      <c r="AM104" s="203"/>
      <c r="AN104" s="203"/>
      <c r="AO104" s="203"/>
      <c r="AP104" s="203"/>
      <c r="AQ104" s="203"/>
      <c r="AR104" s="203"/>
      <c r="AS104" s="203"/>
      <c r="AT104" s="203"/>
      <c r="AU104" s="203"/>
      <c r="AV104" s="203"/>
      <c r="AW104" s="203"/>
      <c r="AX104" s="203"/>
      <c r="AY104" s="203"/>
      <c r="AZ104" s="204"/>
      <c r="BA104" s="204"/>
      <c r="BB104" s="204"/>
      <c r="BC104" s="204"/>
    </row>
    <row r="105" spans="1:55">
      <c r="A105" s="203" t="s">
        <v>464</v>
      </c>
      <c r="B105" s="203" t="s">
        <v>33</v>
      </c>
      <c r="C105" s="203">
        <v>0</v>
      </c>
      <c r="D105" s="203">
        <v>0</v>
      </c>
      <c r="E105" s="203">
        <v>0</v>
      </c>
      <c r="F105" s="203">
        <v>0</v>
      </c>
      <c r="G105" s="203">
        <v>0</v>
      </c>
      <c r="H105" s="203">
        <v>0</v>
      </c>
      <c r="I105" s="203">
        <v>0</v>
      </c>
      <c r="J105" s="203">
        <v>0</v>
      </c>
      <c r="K105" s="203">
        <v>0</v>
      </c>
      <c r="L105" s="203">
        <v>0</v>
      </c>
      <c r="M105" s="203">
        <v>0</v>
      </c>
      <c r="N105" s="203">
        <v>0</v>
      </c>
      <c r="O105" s="203">
        <v>0</v>
      </c>
      <c r="P105" s="203">
        <v>0</v>
      </c>
      <c r="Q105" s="203">
        <v>0</v>
      </c>
      <c r="R105" s="203">
        <v>0</v>
      </c>
      <c r="S105" s="203">
        <v>0</v>
      </c>
      <c r="T105" s="203">
        <v>0</v>
      </c>
      <c r="U105" s="203">
        <v>0</v>
      </c>
      <c r="V105" s="203">
        <v>0</v>
      </c>
      <c r="W105" s="203">
        <v>0</v>
      </c>
      <c r="X105" s="203">
        <v>0</v>
      </c>
      <c r="Y105" s="203">
        <v>0</v>
      </c>
      <c r="Z105" s="203">
        <v>0</v>
      </c>
      <c r="AA105" s="203">
        <v>0</v>
      </c>
      <c r="AB105" s="203">
        <v>0</v>
      </c>
      <c r="AC105" s="203">
        <v>0</v>
      </c>
      <c r="AD105" s="203">
        <v>0</v>
      </c>
      <c r="AE105" s="203">
        <v>0</v>
      </c>
      <c r="AF105" s="203">
        <v>0</v>
      </c>
      <c r="AG105" s="203">
        <v>0</v>
      </c>
      <c r="AH105" s="203">
        <v>0</v>
      </c>
      <c r="AI105" s="203">
        <v>0</v>
      </c>
      <c r="AJ105" s="203">
        <v>0</v>
      </c>
      <c r="AK105" s="203">
        <v>0</v>
      </c>
      <c r="AL105" s="203">
        <v>0</v>
      </c>
      <c r="AM105" s="203"/>
      <c r="AN105" s="203"/>
      <c r="AO105" s="203"/>
      <c r="AP105" s="203"/>
      <c r="AQ105" s="203"/>
      <c r="AR105" s="203"/>
      <c r="AS105" s="203"/>
      <c r="AT105" s="203"/>
      <c r="AU105" s="203"/>
      <c r="AV105" s="203"/>
      <c r="AW105" s="203"/>
      <c r="AX105" s="203"/>
      <c r="AY105" s="203"/>
      <c r="AZ105" s="204"/>
      <c r="BA105" s="204"/>
      <c r="BB105" s="204"/>
      <c r="BC105" s="204"/>
    </row>
    <row r="106" spans="1:55">
      <c r="A106" s="203" t="s">
        <v>465</v>
      </c>
      <c r="B106" s="203" t="s">
        <v>33</v>
      </c>
      <c r="C106" s="203">
        <v>0</v>
      </c>
      <c r="D106" s="203">
        <v>0</v>
      </c>
      <c r="E106" s="203">
        <v>0</v>
      </c>
      <c r="F106" s="203">
        <v>0</v>
      </c>
      <c r="G106" s="203">
        <v>0</v>
      </c>
      <c r="H106" s="203">
        <v>0</v>
      </c>
      <c r="I106" s="203">
        <v>0</v>
      </c>
      <c r="J106" s="203">
        <v>0</v>
      </c>
      <c r="K106" s="203">
        <v>0</v>
      </c>
      <c r="L106" s="203">
        <v>0</v>
      </c>
      <c r="M106" s="203">
        <v>0</v>
      </c>
      <c r="N106" s="203">
        <v>0</v>
      </c>
      <c r="O106" s="203">
        <v>0</v>
      </c>
      <c r="P106" s="203">
        <v>0</v>
      </c>
      <c r="Q106" s="203">
        <v>0</v>
      </c>
      <c r="R106" s="203">
        <v>0</v>
      </c>
      <c r="S106" s="203">
        <v>0</v>
      </c>
      <c r="T106" s="203">
        <v>0</v>
      </c>
      <c r="U106" s="203">
        <v>0</v>
      </c>
      <c r="V106" s="203">
        <v>0</v>
      </c>
      <c r="W106" s="203">
        <v>0</v>
      </c>
      <c r="X106" s="203">
        <v>0</v>
      </c>
      <c r="Y106" s="203">
        <v>0</v>
      </c>
      <c r="Z106" s="203">
        <v>0</v>
      </c>
      <c r="AA106" s="203">
        <v>0</v>
      </c>
      <c r="AB106" s="203">
        <v>0</v>
      </c>
      <c r="AC106" s="203">
        <v>0</v>
      </c>
      <c r="AD106" s="203">
        <v>0</v>
      </c>
      <c r="AE106" s="203">
        <v>0</v>
      </c>
      <c r="AF106" s="203">
        <v>0</v>
      </c>
      <c r="AG106" s="203">
        <v>0</v>
      </c>
      <c r="AH106" s="203">
        <v>0</v>
      </c>
      <c r="AI106" s="203">
        <v>0</v>
      </c>
      <c r="AJ106" s="203">
        <v>0</v>
      </c>
      <c r="AK106" s="203">
        <v>0</v>
      </c>
      <c r="AL106" s="203">
        <v>0</v>
      </c>
      <c r="AM106" s="203"/>
      <c r="AN106" s="203"/>
      <c r="AO106" s="203"/>
      <c r="AP106" s="203"/>
      <c r="AQ106" s="203"/>
      <c r="AR106" s="203"/>
      <c r="AS106" s="203"/>
      <c r="AT106" s="203"/>
      <c r="AU106" s="203"/>
      <c r="AV106" s="203"/>
      <c r="AW106" s="203"/>
      <c r="AX106" s="203"/>
      <c r="AY106" s="203"/>
      <c r="AZ106" s="204"/>
      <c r="BA106" s="204"/>
      <c r="BB106" s="204"/>
      <c r="BC106" s="204"/>
    </row>
    <row r="107" spans="1:55">
      <c r="A107" s="203" t="s">
        <v>466</v>
      </c>
      <c r="B107" s="203" t="s">
        <v>33</v>
      </c>
      <c r="C107" s="203">
        <v>0</v>
      </c>
      <c r="D107" s="203">
        <v>0</v>
      </c>
      <c r="E107" s="203">
        <v>0</v>
      </c>
      <c r="F107" s="203">
        <v>0</v>
      </c>
      <c r="G107" s="203">
        <v>0</v>
      </c>
      <c r="H107" s="203">
        <v>0</v>
      </c>
      <c r="I107" s="203">
        <v>0</v>
      </c>
      <c r="J107" s="203">
        <v>0</v>
      </c>
      <c r="K107" s="203">
        <v>0</v>
      </c>
      <c r="L107" s="203">
        <v>0</v>
      </c>
      <c r="M107" s="203">
        <v>0</v>
      </c>
      <c r="N107" s="203">
        <v>0</v>
      </c>
      <c r="O107" s="203">
        <v>0</v>
      </c>
      <c r="P107" s="203">
        <v>0</v>
      </c>
      <c r="Q107" s="203">
        <v>0</v>
      </c>
      <c r="R107" s="203">
        <v>0</v>
      </c>
      <c r="S107" s="203">
        <v>0</v>
      </c>
      <c r="T107" s="203">
        <v>0</v>
      </c>
      <c r="U107" s="203">
        <v>0</v>
      </c>
      <c r="V107" s="203">
        <v>0</v>
      </c>
      <c r="W107" s="203">
        <v>0</v>
      </c>
      <c r="X107" s="203">
        <v>0</v>
      </c>
      <c r="Y107" s="203">
        <v>0</v>
      </c>
      <c r="Z107" s="203">
        <v>0</v>
      </c>
      <c r="AA107" s="203">
        <v>0</v>
      </c>
      <c r="AB107" s="203">
        <v>0</v>
      </c>
      <c r="AC107" s="203">
        <v>0</v>
      </c>
      <c r="AD107" s="203">
        <v>0</v>
      </c>
      <c r="AE107" s="203">
        <v>0</v>
      </c>
      <c r="AF107" s="203">
        <v>0</v>
      </c>
      <c r="AG107" s="203">
        <v>0</v>
      </c>
      <c r="AH107" s="203">
        <v>0</v>
      </c>
      <c r="AI107" s="203">
        <v>0</v>
      </c>
      <c r="AJ107" s="203">
        <v>0</v>
      </c>
      <c r="AK107" s="203">
        <v>0</v>
      </c>
      <c r="AL107" s="203">
        <v>0</v>
      </c>
      <c r="AM107" s="203"/>
      <c r="AN107" s="203"/>
      <c r="AO107" s="203"/>
      <c r="AP107" s="203"/>
      <c r="AQ107" s="203"/>
      <c r="AR107" s="203"/>
      <c r="AS107" s="203"/>
      <c r="AT107" s="203"/>
      <c r="AU107" s="203"/>
      <c r="AV107" s="203"/>
      <c r="AW107" s="203"/>
      <c r="AX107" s="203"/>
      <c r="AY107" s="203"/>
      <c r="AZ107" s="204"/>
      <c r="BA107" s="204"/>
      <c r="BB107" s="204"/>
      <c r="BC107" s="204"/>
    </row>
    <row r="108" spans="1:55">
      <c r="A108" s="203" t="s">
        <v>467</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4"/>
      <c r="BA108" s="204"/>
      <c r="BB108" s="204"/>
      <c r="BC108" s="204"/>
    </row>
    <row r="109" spans="1:55">
      <c r="A109" s="203" t="s">
        <v>468</v>
      </c>
      <c r="B109" s="203"/>
      <c r="C109" s="203">
        <v>0</v>
      </c>
      <c r="D109" s="203">
        <v>0</v>
      </c>
      <c r="E109" s="203">
        <v>0</v>
      </c>
      <c r="F109" s="203">
        <v>0</v>
      </c>
      <c r="G109" s="203">
        <v>0</v>
      </c>
      <c r="H109" s="203">
        <v>0</v>
      </c>
      <c r="I109" s="203">
        <v>0</v>
      </c>
      <c r="J109" s="203">
        <v>0</v>
      </c>
      <c r="K109" s="203">
        <v>0</v>
      </c>
      <c r="L109" s="203">
        <v>0</v>
      </c>
      <c r="M109" s="203">
        <v>0</v>
      </c>
      <c r="N109" s="203">
        <v>0</v>
      </c>
      <c r="O109" s="203">
        <v>0</v>
      </c>
      <c r="P109" s="203">
        <v>0</v>
      </c>
      <c r="Q109" s="203">
        <v>0</v>
      </c>
      <c r="R109" s="203">
        <v>0</v>
      </c>
      <c r="S109" s="203">
        <v>0</v>
      </c>
      <c r="T109" s="203">
        <v>0</v>
      </c>
      <c r="U109" s="203">
        <v>0</v>
      </c>
      <c r="V109" s="203">
        <v>0</v>
      </c>
      <c r="W109" s="203">
        <v>0</v>
      </c>
      <c r="X109" s="203">
        <v>0</v>
      </c>
      <c r="Y109" s="203">
        <v>0</v>
      </c>
      <c r="Z109" s="203">
        <v>0</v>
      </c>
      <c r="AA109" s="203">
        <v>0</v>
      </c>
      <c r="AB109" s="203">
        <v>0</v>
      </c>
      <c r="AC109" s="203">
        <v>0</v>
      </c>
      <c r="AD109" s="203">
        <v>0</v>
      </c>
      <c r="AE109" s="203">
        <v>0</v>
      </c>
      <c r="AF109" s="203">
        <v>0</v>
      </c>
      <c r="AG109" s="203">
        <v>0</v>
      </c>
      <c r="AH109" s="203">
        <v>0</v>
      </c>
      <c r="AI109" s="203">
        <v>0</v>
      </c>
      <c r="AJ109" s="203">
        <v>0</v>
      </c>
      <c r="AK109" s="203">
        <v>0</v>
      </c>
      <c r="AL109" s="203">
        <v>0</v>
      </c>
      <c r="AM109" s="203"/>
      <c r="AN109" s="203"/>
      <c r="AO109" s="203"/>
      <c r="AP109" s="203"/>
      <c r="AQ109" s="203"/>
      <c r="AR109" s="203"/>
      <c r="AS109" s="203"/>
      <c r="AT109" s="203"/>
      <c r="AU109" s="203"/>
      <c r="AV109" s="203"/>
      <c r="AW109" s="203"/>
      <c r="AX109" s="203"/>
      <c r="AY109" s="203"/>
      <c r="AZ109" s="204"/>
      <c r="BA109" s="204"/>
      <c r="BB109" s="204"/>
      <c r="BC109" s="204"/>
    </row>
    <row r="110" spans="1:55">
      <c r="A110" s="203" t="s">
        <v>45</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4"/>
      <c r="BA110" s="204"/>
      <c r="BB110" s="204"/>
      <c r="BC110" s="204"/>
    </row>
    <row r="111" spans="1:5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4"/>
      <c r="BA111" s="204"/>
      <c r="BB111" s="204"/>
      <c r="BC111" s="204"/>
    </row>
    <row r="112" spans="1:55">
      <c r="A112" s="202"/>
      <c r="B112" s="202" t="s">
        <v>469</v>
      </c>
      <c r="C112" s="208"/>
      <c r="D112" s="208"/>
      <c r="E112" s="208"/>
      <c r="F112" s="208"/>
      <c r="G112" s="208"/>
      <c r="H112" s="208"/>
      <c r="I112" s="202" t="s">
        <v>470</v>
      </c>
      <c r="J112" s="208"/>
      <c r="K112" s="208"/>
      <c r="L112" s="208"/>
      <c r="M112" s="208"/>
      <c r="N112" s="208"/>
      <c r="O112" s="202" t="s">
        <v>471</v>
      </c>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4"/>
      <c r="BA112" s="204"/>
      <c r="BB112" s="204"/>
      <c r="BC112" s="204"/>
    </row>
    <row r="113" spans="1:55">
      <c r="A113" s="209"/>
      <c r="B113" s="209" t="s">
        <v>357</v>
      </c>
      <c r="C113" s="208"/>
      <c r="D113" s="208"/>
      <c r="E113" s="208"/>
      <c r="F113" s="208"/>
      <c r="G113" s="208"/>
      <c r="H113" s="208"/>
      <c r="I113" s="209" t="s">
        <v>357</v>
      </c>
      <c r="J113" s="208"/>
      <c r="K113" s="208"/>
      <c r="L113" s="208"/>
      <c r="M113" s="208"/>
      <c r="N113" s="208"/>
      <c r="O113" s="209" t="s">
        <v>357</v>
      </c>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4"/>
      <c r="BA113" s="204"/>
      <c r="BB113" s="204"/>
      <c r="BC113" s="204"/>
    </row>
    <row r="114" spans="1:55">
      <c r="A114" s="210"/>
      <c r="B114" s="210"/>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4"/>
      <c r="BA114" s="204"/>
      <c r="BB114" s="204"/>
      <c r="BC114" s="204"/>
    </row>
    <row r="115" spans="1:55" ht="13.25" customHeight="1">
      <c r="A115" s="203"/>
      <c r="B115" s="203"/>
      <c r="C115" s="271" t="s">
        <v>11</v>
      </c>
      <c r="D115" s="271"/>
      <c r="E115" s="271" t="s">
        <v>7</v>
      </c>
      <c r="F115" s="271"/>
      <c r="G115" s="271" t="s">
        <v>8</v>
      </c>
      <c r="H115" s="271"/>
      <c r="I115" s="271" t="s">
        <v>11</v>
      </c>
      <c r="J115" s="271"/>
      <c r="K115" s="271" t="s">
        <v>7</v>
      </c>
      <c r="L115" s="271"/>
      <c r="M115" s="271" t="s">
        <v>8</v>
      </c>
      <c r="N115" s="271"/>
      <c r="O115" s="271" t="s">
        <v>11</v>
      </c>
      <c r="P115" s="271"/>
      <c r="Q115" s="271" t="s">
        <v>7</v>
      </c>
      <c r="R115" s="271"/>
      <c r="S115" s="271" t="s">
        <v>8</v>
      </c>
      <c r="T115" s="271"/>
      <c r="U115" s="271"/>
      <c r="V115" s="271"/>
      <c r="W115" s="271"/>
      <c r="X115" s="271"/>
      <c r="Y115" s="271"/>
      <c r="Z115" s="271"/>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4"/>
      <c r="BA115" s="204"/>
      <c r="BB115" s="204"/>
      <c r="BC115" s="204"/>
    </row>
    <row r="116" spans="1:55" ht="14">
      <c r="A116" s="206"/>
      <c r="B116" s="206"/>
      <c r="C116" s="207" t="s">
        <v>43</v>
      </c>
      <c r="D116" s="207" t="s">
        <v>44</v>
      </c>
      <c r="E116" s="207" t="s">
        <v>43</v>
      </c>
      <c r="F116" s="207" t="s">
        <v>44</v>
      </c>
      <c r="G116" s="207" t="s">
        <v>43</v>
      </c>
      <c r="H116" s="207" t="s">
        <v>44</v>
      </c>
      <c r="I116" s="207" t="s">
        <v>43</v>
      </c>
      <c r="J116" s="207" t="s">
        <v>44</v>
      </c>
      <c r="K116" s="207" t="s">
        <v>43</v>
      </c>
      <c r="L116" s="207" t="s">
        <v>44</v>
      </c>
      <c r="M116" s="207" t="s">
        <v>43</v>
      </c>
      <c r="N116" s="207" t="s">
        <v>44</v>
      </c>
      <c r="O116" s="207" t="s">
        <v>43</v>
      </c>
      <c r="P116" s="207" t="s">
        <v>44</v>
      </c>
      <c r="Q116" s="207" t="s">
        <v>43</v>
      </c>
      <c r="R116" s="207" t="s">
        <v>44</v>
      </c>
      <c r="S116" s="207" t="s">
        <v>43</v>
      </c>
      <c r="T116" s="207" t="s">
        <v>44</v>
      </c>
      <c r="U116" s="207"/>
      <c r="V116" s="207"/>
      <c r="W116" s="207"/>
      <c r="X116" s="207"/>
      <c r="Y116" s="207"/>
      <c r="Z116" s="207"/>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4"/>
      <c r="BA116" s="204"/>
      <c r="BB116" s="204"/>
      <c r="BC116" s="204"/>
    </row>
    <row r="117" spans="1:55">
      <c r="A117" s="206"/>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4"/>
      <c r="BA117" s="204"/>
      <c r="BB117" s="204"/>
      <c r="BC117" s="204"/>
    </row>
    <row r="118" spans="1:55" ht="15">
      <c r="A118" s="211" t="s">
        <v>472</v>
      </c>
      <c r="B118" s="206" t="s">
        <v>12</v>
      </c>
      <c r="C118" s="203">
        <f>O56+O57+O58+O59+O60+O61+O66+O67</f>
        <v>0</v>
      </c>
      <c r="D118" s="203">
        <f>AG56+AG57+AG58+AG59+AG60+AG61+AG66+AG67</f>
        <v>0</v>
      </c>
      <c r="E118" s="203">
        <f>Q56+Q57+Q58+Q59+Q60+Q61+Q66+Q67</f>
        <v>0</v>
      </c>
      <c r="F118" s="203">
        <f>AI56+AI57+AI58+AI59+AI60+AI61+AI66+AI67</f>
        <v>0</v>
      </c>
      <c r="G118" s="203">
        <f>S56+S57+S58+S59+S60+S61+S66+S67</f>
        <v>0</v>
      </c>
      <c r="H118" s="203">
        <f>AK56+AK57+AK58+AK59+AK60+AK61+AK66+AK67</f>
        <v>0</v>
      </c>
      <c r="I118" s="203">
        <f>P56+P57+P58+P59+P60+P61+P66+P67</f>
        <v>0</v>
      </c>
      <c r="J118" s="203">
        <f>AH56+AH57+AH58+AH59+AH60+AH61+AH66+AH67</f>
        <v>0</v>
      </c>
      <c r="K118" s="203">
        <f>R56+R57+R58+R59+R60+R61+R66+R67</f>
        <v>0</v>
      </c>
      <c r="L118" s="203">
        <f>AJ56+AJ57+AJ58+AJ59+AJ60+AJ61+AJ66+AJ67</f>
        <v>0</v>
      </c>
      <c r="M118" s="203">
        <f>T56+T57+T58+T59+T60+T61+T66+T67</f>
        <v>0</v>
      </c>
      <c r="N118" s="203">
        <f>AL56+AL57+AL58+AL59+AL60+AL61+AL66+AL67</f>
        <v>0</v>
      </c>
      <c r="O118" s="203">
        <f>C118+I118</f>
        <v>0</v>
      </c>
      <c r="P118" s="203">
        <f t="shared" ref="P118:T133" si="1">D118+J118</f>
        <v>0</v>
      </c>
      <c r="Q118" s="203">
        <f t="shared" si="1"/>
        <v>0</v>
      </c>
      <c r="R118" s="203">
        <f t="shared" si="1"/>
        <v>0</v>
      </c>
      <c r="S118" s="203">
        <f t="shared" si="1"/>
        <v>0</v>
      </c>
      <c r="T118" s="203">
        <f t="shared" si="1"/>
        <v>0</v>
      </c>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4"/>
      <c r="BA118" s="204"/>
      <c r="BB118" s="204"/>
      <c r="BC118" s="204"/>
    </row>
    <row r="119" spans="1:55">
      <c r="A119" s="203"/>
      <c r="B119" s="206" t="s">
        <v>13</v>
      </c>
      <c r="C119" s="203">
        <f>O69+O83</f>
        <v>0</v>
      </c>
      <c r="D119" s="203">
        <f>AG69+AG83</f>
        <v>0</v>
      </c>
      <c r="E119" s="203">
        <f>Q69+Q83</f>
        <v>0</v>
      </c>
      <c r="F119" s="203">
        <f>AI69+AI83</f>
        <v>0</v>
      </c>
      <c r="G119" s="203">
        <f>S69+S83</f>
        <v>0</v>
      </c>
      <c r="H119" s="203">
        <f>AK69+AK83</f>
        <v>0</v>
      </c>
      <c r="I119" s="203">
        <f>P69+P83</f>
        <v>0</v>
      </c>
      <c r="J119" s="203">
        <f>AH69+AH83</f>
        <v>0</v>
      </c>
      <c r="K119" s="203">
        <f>R69+R83</f>
        <v>0</v>
      </c>
      <c r="L119" s="203">
        <f>AJ69+AJ83</f>
        <v>0</v>
      </c>
      <c r="M119" s="203">
        <f>T69+T83</f>
        <v>0</v>
      </c>
      <c r="N119" s="203">
        <f>AL69+AL83</f>
        <v>0</v>
      </c>
      <c r="O119" s="203">
        <f t="shared" ref="O119:T143" si="2">C119+I119</f>
        <v>0</v>
      </c>
      <c r="P119" s="203">
        <f t="shared" si="1"/>
        <v>0</v>
      </c>
      <c r="Q119" s="203">
        <f t="shared" si="1"/>
        <v>0</v>
      </c>
      <c r="R119" s="203">
        <f t="shared" si="1"/>
        <v>0</v>
      </c>
      <c r="S119" s="203">
        <f t="shared" si="1"/>
        <v>0</v>
      </c>
      <c r="T119" s="203">
        <f t="shared" si="1"/>
        <v>0</v>
      </c>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4"/>
      <c r="BA119" s="204"/>
      <c r="BB119" s="204"/>
      <c r="BC119" s="204"/>
    </row>
    <row r="120" spans="1:55">
      <c r="A120" s="203"/>
      <c r="B120" s="206" t="s">
        <v>14</v>
      </c>
      <c r="C120" s="203">
        <f>O42</f>
        <v>241</v>
      </c>
      <c r="D120" s="203">
        <f>AG42</f>
        <v>11</v>
      </c>
      <c r="E120" s="203">
        <f>Q42</f>
        <v>0</v>
      </c>
      <c r="F120" s="203">
        <f>AI42</f>
        <v>0</v>
      </c>
      <c r="G120" s="203">
        <f>S42</f>
        <v>0</v>
      </c>
      <c r="H120" s="203">
        <f>AK42</f>
        <v>0</v>
      </c>
      <c r="I120" s="203">
        <f>P42</f>
        <v>95</v>
      </c>
      <c r="J120" s="203">
        <f>AH42</f>
        <v>4</v>
      </c>
      <c r="K120" s="203">
        <f>R42</f>
        <v>0</v>
      </c>
      <c r="L120" s="203">
        <f>AJ42</f>
        <v>0</v>
      </c>
      <c r="M120" s="203">
        <f>T42</f>
        <v>0</v>
      </c>
      <c r="N120" s="203">
        <f>AL42</f>
        <v>0</v>
      </c>
      <c r="O120" s="203">
        <f t="shared" si="2"/>
        <v>336</v>
      </c>
      <c r="P120" s="203">
        <f t="shared" si="1"/>
        <v>15</v>
      </c>
      <c r="Q120" s="203">
        <f t="shared" si="1"/>
        <v>0</v>
      </c>
      <c r="R120" s="203">
        <f t="shared" si="1"/>
        <v>0</v>
      </c>
      <c r="S120" s="203">
        <f t="shared" si="1"/>
        <v>0</v>
      </c>
      <c r="T120" s="203">
        <f t="shared" si="1"/>
        <v>0</v>
      </c>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4"/>
      <c r="BA120" s="204"/>
      <c r="BB120" s="204"/>
      <c r="BC120" s="204"/>
    </row>
    <row r="121" spans="1:55">
      <c r="A121" s="203"/>
      <c r="B121" s="206" t="s">
        <v>15</v>
      </c>
      <c r="C121" s="203">
        <f>O100</f>
        <v>0</v>
      </c>
      <c r="D121" s="203">
        <f>AG100</f>
        <v>0</v>
      </c>
      <c r="E121" s="203">
        <f>Q100</f>
        <v>0</v>
      </c>
      <c r="F121" s="203">
        <f>AI100</f>
        <v>0</v>
      </c>
      <c r="G121" s="203">
        <f>S100</f>
        <v>0</v>
      </c>
      <c r="H121" s="203">
        <f>AK100</f>
        <v>0</v>
      </c>
      <c r="I121" s="203">
        <f>P100</f>
        <v>0</v>
      </c>
      <c r="J121" s="203">
        <f>AH100</f>
        <v>0</v>
      </c>
      <c r="K121" s="203">
        <f>R100</f>
        <v>0</v>
      </c>
      <c r="L121" s="203">
        <f>AJ100</f>
        <v>0</v>
      </c>
      <c r="M121" s="203">
        <f>T100</f>
        <v>0</v>
      </c>
      <c r="N121" s="203">
        <f>AL100</f>
        <v>0</v>
      </c>
      <c r="O121" s="203">
        <f t="shared" si="2"/>
        <v>0</v>
      </c>
      <c r="P121" s="203">
        <f t="shared" si="1"/>
        <v>0</v>
      </c>
      <c r="Q121" s="203">
        <f t="shared" si="1"/>
        <v>0</v>
      </c>
      <c r="R121" s="203">
        <f t="shared" si="1"/>
        <v>0</v>
      </c>
      <c r="S121" s="203">
        <f t="shared" si="1"/>
        <v>0</v>
      </c>
      <c r="T121" s="203">
        <f t="shared" si="1"/>
        <v>0</v>
      </c>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4"/>
      <c r="BA121" s="204"/>
      <c r="BB121" s="204"/>
      <c r="BC121" s="204"/>
    </row>
    <row r="122" spans="1:55">
      <c r="A122" s="203"/>
      <c r="B122" s="206" t="s">
        <v>16</v>
      </c>
      <c r="C122" s="203">
        <f>O85+O86</f>
        <v>0</v>
      </c>
      <c r="D122" s="203">
        <f>AG85+AG86</f>
        <v>0</v>
      </c>
      <c r="E122" s="203">
        <f>Q85+Q86</f>
        <v>0</v>
      </c>
      <c r="F122" s="203">
        <f>AI85+AI86</f>
        <v>0</v>
      </c>
      <c r="G122" s="203">
        <f>S85+S86</f>
        <v>0</v>
      </c>
      <c r="H122" s="203">
        <f>AK85+AK86</f>
        <v>0</v>
      </c>
      <c r="I122" s="203">
        <f>P85+P86</f>
        <v>0</v>
      </c>
      <c r="J122" s="203">
        <f>AH85+AH86</f>
        <v>0</v>
      </c>
      <c r="K122" s="203">
        <f>R85+R86</f>
        <v>0</v>
      </c>
      <c r="L122" s="203">
        <f>AJ85+AJ86</f>
        <v>0</v>
      </c>
      <c r="M122" s="203">
        <f>T85+T86</f>
        <v>0</v>
      </c>
      <c r="N122" s="203">
        <f>AL85+AL86</f>
        <v>0</v>
      </c>
      <c r="O122" s="203">
        <f t="shared" si="2"/>
        <v>0</v>
      </c>
      <c r="P122" s="203">
        <f t="shared" si="1"/>
        <v>0</v>
      </c>
      <c r="Q122" s="203">
        <f t="shared" si="1"/>
        <v>0</v>
      </c>
      <c r="R122" s="203">
        <f t="shared" si="1"/>
        <v>0</v>
      </c>
      <c r="S122" s="203">
        <f t="shared" si="1"/>
        <v>0</v>
      </c>
      <c r="T122" s="203">
        <f t="shared" si="1"/>
        <v>0</v>
      </c>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4"/>
      <c r="BA122" s="204"/>
      <c r="BB122" s="204"/>
      <c r="BC122" s="204"/>
    </row>
    <row r="123" spans="1:55">
      <c r="A123" s="203"/>
      <c r="B123" s="206" t="s">
        <v>17</v>
      </c>
      <c r="C123" s="203">
        <f>O10+O11+O12+O13</f>
        <v>0</v>
      </c>
      <c r="D123" s="203">
        <f>AG10+AG11+AG12+AG13</f>
        <v>0</v>
      </c>
      <c r="E123" s="203">
        <f>Q10+Q11+Q12+Q13</f>
        <v>0</v>
      </c>
      <c r="F123" s="203">
        <f>AI10+AI11+AI12+AI13</f>
        <v>0</v>
      </c>
      <c r="G123" s="203">
        <f>S10+S11+S12+S13</f>
        <v>0</v>
      </c>
      <c r="H123" s="203">
        <f>AK10+AK11+AK12+AK13</f>
        <v>0</v>
      </c>
      <c r="I123" s="203">
        <f>P10+P11+P12+P13</f>
        <v>0</v>
      </c>
      <c r="J123" s="203">
        <f>AH10+AH11+AH12+AH13</f>
        <v>0</v>
      </c>
      <c r="K123" s="203">
        <f>R10+R11+R12+R13</f>
        <v>0</v>
      </c>
      <c r="L123" s="203">
        <f>AJ10+AJ11+AJ12+AJ13</f>
        <v>0</v>
      </c>
      <c r="M123" s="203">
        <f>T10+T11+T12+T13</f>
        <v>0</v>
      </c>
      <c r="N123" s="203">
        <f>AL10+AL11+AL12+AL13</f>
        <v>0</v>
      </c>
      <c r="O123" s="203">
        <f t="shared" si="2"/>
        <v>0</v>
      </c>
      <c r="P123" s="203">
        <f t="shared" si="1"/>
        <v>0</v>
      </c>
      <c r="Q123" s="203">
        <f t="shared" si="1"/>
        <v>0</v>
      </c>
      <c r="R123" s="203">
        <f t="shared" si="1"/>
        <v>0</v>
      </c>
      <c r="S123" s="203">
        <f t="shared" si="1"/>
        <v>0</v>
      </c>
      <c r="T123" s="203">
        <f t="shared" si="1"/>
        <v>0</v>
      </c>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4"/>
      <c r="BA123" s="204"/>
      <c r="BB123" s="204"/>
      <c r="BC123" s="204"/>
    </row>
    <row r="124" spans="1:55">
      <c r="A124" s="203"/>
      <c r="B124" s="206" t="s">
        <v>18</v>
      </c>
      <c r="C124" s="203">
        <f>O70+O71+O72+O73+O74+O75+O76+O77+O78+O79+O80+O81</f>
        <v>0</v>
      </c>
      <c r="D124" s="203">
        <f>AG70+AG71+AG72+AG73+AG74+AG75+AG76+AG77+AG78+AG79+AG80+AG81</f>
        <v>0</v>
      </c>
      <c r="E124" s="203">
        <f>Q70+Q71+Q72+Q73+Q74+Q75+Q76+Q77+Q78+Q79+Q80+Q81</f>
        <v>0</v>
      </c>
      <c r="F124" s="203">
        <f>AI70+AI71+AI72+AI73+AI74+AI75+AI76+AI77+AI78+AI79+AI80+AI81</f>
        <v>0</v>
      </c>
      <c r="G124" s="203">
        <f>S70+S71+S72+S73+S74+S75+S76+S77+S78+S79+S80+S81</f>
        <v>0</v>
      </c>
      <c r="H124" s="203">
        <f>AK70+AK71+AK72+AK73+AK74+AK75+AK76+AK77+AK78+AK79+AK80+AK81</f>
        <v>0</v>
      </c>
      <c r="I124" s="203">
        <f>P70+P71+P72+P73+P74+P75+P76+P77+P78+P79+P80+P81</f>
        <v>0</v>
      </c>
      <c r="J124" s="203">
        <f>AH70+AH71+AH72+AH73+AH74+AH75+AH76+AH77+AH78+AH79+AH80+AH81</f>
        <v>0</v>
      </c>
      <c r="K124" s="203">
        <f>R70+R71+R72+R73+R74+R75+R76+R77+R78+R79+R80+R81</f>
        <v>0</v>
      </c>
      <c r="L124" s="203">
        <f>AJ70+AJ71+AJ72+AJ73+AJ74+AJ75+AJ76+AJ77+AJ78+AJ79+AJ80+AJ81</f>
        <v>0</v>
      </c>
      <c r="M124" s="203">
        <f>T70+T71+T72+T73+T74+T75+T76+T77+T78+T79+T80+T81</f>
        <v>0</v>
      </c>
      <c r="N124" s="203">
        <f>AL70+AL71+AL72+AL73+AL74+AL75+AL76+AL77+AL78+AL79+AL80+AL81</f>
        <v>0</v>
      </c>
      <c r="O124" s="203">
        <f t="shared" si="2"/>
        <v>0</v>
      </c>
      <c r="P124" s="203">
        <f t="shared" si="1"/>
        <v>0</v>
      </c>
      <c r="Q124" s="203">
        <f t="shared" si="1"/>
        <v>0</v>
      </c>
      <c r="R124" s="203">
        <f t="shared" si="1"/>
        <v>0</v>
      </c>
      <c r="S124" s="203">
        <f t="shared" si="1"/>
        <v>0</v>
      </c>
      <c r="T124" s="203">
        <f t="shared" si="1"/>
        <v>0</v>
      </c>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4"/>
      <c r="BA124" s="204"/>
      <c r="BB124" s="204"/>
      <c r="BC124" s="204"/>
    </row>
    <row r="125" spans="1:55">
      <c r="A125" s="203"/>
      <c r="B125" s="206" t="s">
        <v>19</v>
      </c>
      <c r="C125" s="203">
        <f>O18+O19+O20+O21</f>
        <v>0</v>
      </c>
      <c r="D125" s="203">
        <f>AG18+AG19+AG20+AG21</f>
        <v>0</v>
      </c>
      <c r="E125" s="203">
        <f>Q18+Q19+Q20+Q21</f>
        <v>0</v>
      </c>
      <c r="F125" s="203">
        <f>AI18+AI19+AI20+AI21</f>
        <v>0</v>
      </c>
      <c r="G125" s="203">
        <f>S18+S19+S20+S21</f>
        <v>0</v>
      </c>
      <c r="H125" s="203">
        <f>AK18+AK19+AK20+AK21</f>
        <v>0</v>
      </c>
      <c r="I125" s="203">
        <f>P18+P19+P20+P21</f>
        <v>0</v>
      </c>
      <c r="J125" s="203">
        <f>AH18+AH19+AH20+AH21</f>
        <v>0</v>
      </c>
      <c r="K125" s="203">
        <f>R18+R19+R20+R21</f>
        <v>0</v>
      </c>
      <c r="L125" s="203">
        <f>AJ18+AJ19+AJ20+AJ21</f>
        <v>0</v>
      </c>
      <c r="M125" s="203">
        <f>T18+T19+T20+T21</f>
        <v>0</v>
      </c>
      <c r="N125" s="203">
        <f>AL18+AL19+AL20+AL21</f>
        <v>0</v>
      </c>
      <c r="O125" s="203">
        <f t="shared" si="2"/>
        <v>0</v>
      </c>
      <c r="P125" s="203">
        <f t="shared" si="1"/>
        <v>0</v>
      </c>
      <c r="Q125" s="203">
        <f t="shared" si="1"/>
        <v>0</v>
      </c>
      <c r="R125" s="203">
        <f t="shared" si="1"/>
        <v>0</v>
      </c>
      <c r="S125" s="203">
        <f t="shared" si="1"/>
        <v>0</v>
      </c>
      <c r="T125" s="203">
        <f t="shared" si="1"/>
        <v>0</v>
      </c>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4"/>
      <c r="BA125" s="204"/>
      <c r="BB125" s="204"/>
      <c r="BC125" s="204"/>
    </row>
    <row r="126" spans="1:55">
      <c r="A126" s="203"/>
      <c r="B126" s="206" t="s">
        <v>20</v>
      </c>
      <c r="C126" s="203">
        <f>O62</f>
        <v>0</v>
      </c>
      <c r="D126" s="203">
        <f>AG62</f>
        <v>0</v>
      </c>
      <c r="E126" s="203">
        <f>Q62</f>
        <v>0</v>
      </c>
      <c r="F126" s="203">
        <f>AI62</f>
        <v>0</v>
      </c>
      <c r="G126" s="203">
        <f>S62</f>
        <v>0</v>
      </c>
      <c r="H126" s="203">
        <f>AK62</f>
        <v>0</v>
      </c>
      <c r="I126" s="203">
        <f>P62</f>
        <v>0</v>
      </c>
      <c r="J126" s="203">
        <f>AH62</f>
        <v>0</v>
      </c>
      <c r="K126" s="203">
        <f>R62</f>
        <v>0</v>
      </c>
      <c r="L126" s="203">
        <f>AJ62</f>
        <v>0</v>
      </c>
      <c r="M126" s="203">
        <f>T62</f>
        <v>0</v>
      </c>
      <c r="N126" s="203">
        <f>AL62</f>
        <v>0</v>
      </c>
      <c r="O126" s="203">
        <f t="shared" si="2"/>
        <v>0</v>
      </c>
      <c r="P126" s="203">
        <f t="shared" si="1"/>
        <v>0</v>
      </c>
      <c r="Q126" s="203">
        <f t="shared" si="1"/>
        <v>0</v>
      </c>
      <c r="R126" s="203">
        <f t="shared" si="1"/>
        <v>0</v>
      </c>
      <c r="S126" s="203">
        <f t="shared" si="1"/>
        <v>0</v>
      </c>
      <c r="T126" s="203">
        <f t="shared" si="1"/>
        <v>0</v>
      </c>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4"/>
      <c r="BA126" s="204"/>
      <c r="BB126" s="204"/>
      <c r="BC126" s="204"/>
    </row>
    <row r="127" spans="1:55">
      <c r="A127" s="203"/>
      <c r="B127" s="206" t="s">
        <v>21</v>
      </c>
      <c r="C127" s="203">
        <f>O82</f>
        <v>0</v>
      </c>
      <c r="D127" s="203">
        <f>AG82</f>
        <v>0</v>
      </c>
      <c r="E127" s="203">
        <f>Q82</f>
        <v>0</v>
      </c>
      <c r="F127" s="203">
        <f>AI82</f>
        <v>0</v>
      </c>
      <c r="G127" s="203">
        <f>S82</f>
        <v>0</v>
      </c>
      <c r="H127" s="203">
        <f>AK82</f>
        <v>0</v>
      </c>
      <c r="I127" s="203">
        <f>P82</f>
        <v>0</v>
      </c>
      <c r="J127" s="203">
        <f>AH82</f>
        <v>0</v>
      </c>
      <c r="K127" s="203">
        <f>R82</f>
        <v>0</v>
      </c>
      <c r="L127" s="203">
        <f>AJ82</f>
        <v>0</v>
      </c>
      <c r="M127" s="203">
        <f>T82</f>
        <v>0</v>
      </c>
      <c r="N127" s="203">
        <f>AL82</f>
        <v>0</v>
      </c>
      <c r="O127" s="203">
        <f t="shared" si="2"/>
        <v>0</v>
      </c>
      <c r="P127" s="203">
        <f t="shared" si="1"/>
        <v>0</v>
      </c>
      <c r="Q127" s="203">
        <f t="shared" si="1"/>
        <v>0</v>
      </c>
      <c r="R127" s="203">
        <f t="shared" si="1"/>
        <v>0</v>
      </c>
      <c r="S127" s="203">
        <f t="shared" si="1"/>
        <v>0</v>
      </c>
      <c r="T127" s="203">
        <f t="shared" si="1"/>
        <v>0</v>
      </c>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4"/>
      <c r="BA127" s="204"/>
      <c r="BB127" s="204"/>
      <c r="BC127" s="204"/>
    </row>
    <row r="128" spans="1:55">
      <c r="A128" s="203"/>
      <c r="B128" s="206" t="s">
        <v>22</v>
      </c>
      <c r="C128" s="203">
        <f>O23+O24+O25+O26+O28+O29+O30+O31+O32+O33+O34+O36</f>
        <v>127</v>
      </c>
      <c r="D128" s="203">
        <f>AG23+AG24+AG25+AG26+AG28+AG29+AG30+AG31+AG32+AG33+AG34+AG36</f>
        <v>11</v>
      </c>
      <c r="E128" s="203">
        <f>Q23+Q24+Q25+Q26+Q28+Q29+Q30+Q31+Q32+Q33+Q34+Q36</f>
        <v>0</v>
      </c>
      <c r="F128" s="203">
        <f>AI23+AI24+AI25+AI26+AI28+AI29+AI30+AI31+AI32+AI33+AI34+AI36</f>
        <v>0</v>
      </c>
      <c r="G128" s="203">
        <f>S23+S24+S25+S26+S28+S29+S30+S31+S32+S33+S34+S36</f>
        <v>0</v>
      </c>
      <c r="H128" s="203">
        <f>AK23+AK24+AK25+AK26+AK28+AK29+AK30+AK31+AK32+AK33+AK34+AK36</f>
        <v>0</v>
      </c>
      <c r="I128" s="203">
        <f>P23+P24+P25+P26+P28+P29+P30+P31+P32+P33+P34+P36</f>
        <v>81</v>
      </c>
      <c r="J128" s="203">
        <f>AH23+AH24+AH25+AH26+AH28+AH29+AH30+AH31+AH32+AH33+AH34+AH36</f>
        <v>7</v>
      </c>
      <c r="K128" s="203">
        <f>R23+R24+R25+R26+R28+R29+R30+R31+R32+R33+R34+R36</f>
        <v>0</v>
      </c>
      <c r="L128" s="203">
        <f>AJ23+AJ24+AJ25+AJ26+AJ28+AJ29+AJ30+AJ31+AJ32+AJ33+AJ34+AJ36</f>
        <v>0</v>
      </c>
      <c r="M128" s="203">
        <f>T23+T24+T25+T26+T28+T29+T30+T31+T32+T33+T34+T36</f>
        <v>0</v>
      </c>
      <c r="N128" s="203">
        <f>AL23+AL24+AL25+AL26+AL28+AL29+AL30+AL31+AL32+AL33+AL34+AL36</f>
        <v>0</v>
      </c>
      <c r="O128" s="203">
        <f t="shared" si="2"/>
        <v>208</v>
      </c>
      <c r="P128" s="203">
        <f t="shared" si="1"/>
        <v>18</v>
      </c>
      <c r="Q128" s="203">
        <f t="shared" si="1"/>
        <v>0</v>
      </c>
      <c r="R128" s="203">
        <f t="shared" si="1"/>
        <v>0</v>
      </c>
      <c r="S128" s="203">
        <f t="shared" si="1"/>
        <v>0</v>
      </c>
      <c r="T128" s="203">
        <f t="shared" si="1"/>
        <v>0</v>
      </c>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4"/>
      <c r="BA128" s="204"/>
      <c r="BB128" s="204"/>
      <c r="BC128" s="204"/>
    </row>
    <row r="129" spans="1:55">
      <c r="A129" s="203"/>
      <c r="B129" s="206" t="s">
        <v>23</v>
      </c>
      <c r="C129" s="203">
        <f>O27</f>
        <v>0</v>
      </c>
      <c r="D129" s="203">
        <f>AG27</f>
        <v>0</v>
      </c>
      <c r="E129" s="203">
        <f>Q27</f>
        <v>0</v>
      </c>
      <c r="F129" s="203">
        <f>AI27</f>
        <v>0</v>
      </c>
      <c r="G129" s="203">
        <f>S27</f>
        <v>0</v>
      </c>
      <c r="H129" s="203">
        <f>AK27</f>
        <v>0</v>
      </c>
      <c r="I129" s="203">
        <f>P27</f>
        <v>0</v>
      </c>
      <c r="J129" s="203">
        <f>AH27</f>
        <v>0</v>
      </c>
      <c r="K129" s="203">
        <f>R27</f>
        <v>0</v>
      </c>
      <c r="L129" s="203">
        <f>AJ27</f>
        <v>0</v>
      </c>
      <c r="M129" s="203">
        <f>T27</f>
        <v>0</v>
      </c>
      <c r="N129" s="203">
        <f>AL27</f>
        <v>0</v>
      </c>
      <c r="O129" s="203">
        <f t="shared" si="2"/>
        <v>0</v>
      </c>
      <c r="P129" s="203">
        <f t="shared" si="1"/>
        <v>0</v>
      </c>
      <c r="Q129" s="203">
        <f t="shared" si="1"/>
        <v>0</v>
      </c>
      <c r="R129" s="203">
        <f t="shared" si="1"/>
        <v>0</v>
      </c>
      <c r="S129" s="203">
        <f t="shared" si="1"/>
        <v>0</v>
      </c>
      <c r="T129" s="203">
        <f t="shared" si="1"/>
        <v>0</v>
      </c>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4"/>
      <c r="BA129" s="204"/>
      <c r="BB129" s="204"/>
      <c r="BC129" s="204"/>
    </row>
    <row r="130" spans="1:55">
      <c r="A130" s="203"/>
      <c r="B130" s="206" t="s">
        <v>24</v>
      </c>
      <c r="C130" s="203">
        <f>O14+O15+O16</f>
        <v>0</v>
      </c>
      <c r="D130" s="203">
        <f>AG14+AG15+AG16</f>
        <v>0</v>
      </c>
      <c r="E130" s="203">
        <f>Q14+Q15+Q16</f>
        <v>0</v>
      </c>
      <c r="F130" s="203">
        <f>AI14+AI15+AI16</f>
        <v>0</v>
      </c>
      <c r="G130" s="203">
        <f>S14+S15+S16</f>
        <v>0</v>
      </c>
      <c r="H130" s="203">
        <f>AK14+AK15+AK16</f>
        <v>0</v>
      </c>
      <c r="I130" s="203">
        <f>P14+P15+P16</f>
        <v>0</v>
      </c>
      <c r="J130" s="203">
        <f>AH14+AH15+AH16</f>
        <v>0</v>
      </c>
      <c r="K130" s="203">
        <f>R14+R15+R16</f>
        <v>0</v>
      </c>
      <c r="L130" s="203">
        <f>AJ14+AJ15+AJ16</f>
        <v>0</v>
      </c>
      <c r="M130" s="203">
        <f>T14+T15+T16</f>
        <v>0</v>
      </c>
      <c r="N130" s="203">
        <f>AL14+AL15+AL16</f>
        <v>0</v>
      </c>
      <c r="O130" s="203">
        <f t="shared" si="2"/>
        <v>0</v>
      </c>
      <c r="P130" s="203">
        <f t="shared" si="1"/>
        <v>0</v>
      </c>
      <c r="Q130" s="203">
        <f t="shared" si="1"/>
        <v>0</v>
      </c>
      <c r="R130" s="203">
        <f t="shared" si="1"/>
        <v>0</v>
      </c>
      <c r="S130" s="203">
        <f t="shared" si="1"/>
        <v>0</v>
      </c>
      <c r="T130" s="203">
        <f t="shared" si="1"/>
        <v>0</v>
      </c>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4"/>
      <c r="BA130" s="204"/>
      <c r="BB130" s="204"/>
      <c r="BC130" s="204"/>
    </row>
    <row r="131" spans="1:55">
      <c r="A131" s="203"/>
      <c r="B131" s="206" t="s">
        <v>25</v>
      </c>
      <c r="C131" s="203">
        <f>O47</f>
        <v>0</v>
      </c>
      <c r="D131" s="203">
        <f>AG47</f>
        <v>0</v>
      </c>
      <c r="E131" s="203">
        <f>Q47</f>
        <v>0</v>
      </c>
      <c r="F131" s="203">
        <f>AI47</f>
        <v>0</v>
      </c>
      <c r="G131" s="203">
        <f>S47</f>
        <v>0</v>
      </c>
      <c r="H131" s="203">
        <f>AK47</f>
        <v>0</v>
      </c>
      <c r="I131" s="203">
        <f>P47</f>
        <v>0</v>
      </c>
      <c r="J131" s="203">
        <f>AH47</f>
        <v>0</v>
      </c>
      <c r="K131" s="203">
        <f>R47</f>
        <v>0</v>
      </c>
      <c r="L131" s="203">
        <f>AJ47</f>
        <v>0</v>
      </c>
      <c r="M131" s="203">
        <f>T47</f>
        <v>0</v>
      </c>
      <c r="N131" s="203">
        <f>AL47</f>
        <v>0</v>
      </c>
      <c r="O131" s="203">
        <f t="shared" si="2"/>
        <v>0</v>
      </c>
      <c r="P131" s="203">
        <f t="shared" si="1"/>
        <v>0</v>
      </c>
      <c r="Q131" s="203">
        <f t="shared" si="1"/>
        <v>0</v>
      </c>
      <c r="R131" s="203">
        <f t="shared" si="1"/>
        <v>0</v>
      </c>
      <c r="S131" s="203">
        <f t="shared" si="1"/>
        <v>0</v>
      </c>
      <c r="T131" s="203">
        <f t="shared" si="1"/>
        <v>0</v>
      </c>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4"/>
      <c r="BA131" s="204"/>
      <c r="BB131" s="204"/>
      <c r="BC131" s="204"/>
    </row>
    <row r="132" spans="1:55">
      <c r="A132" s="203"/>
      <c r="B132" s="206" t="s">
        <v>26</v>
      </c>
      <c r="C132" s="203">
        <f>O101</f>
        <v>0</v>
      </c>
      <c r="D132" s="203">
        <f>AG101</f>
        <v>0</v>
      </c>
      <c r="E132" s="203">
        <f>Q101</f>
        <v>0</v>
      </c>
      <c r="F132" s="203">
        <f>AI101</f>
        <v>0</v>
      </c>
      <c r="G132" s="203">
        <f>S101</f>
        <v>0</v>
      </c>
      <c r="H132" s="203">
        <f>AK101</f>
        <v>0</v>
      </c>
      <c r="I132" s="203">
        <f>P101</f>
        <v>0</v>
      </c>
      <c r="J132" s="203">
        <f>AH101</f>
        <v>0</v>
      </c>
      <c r="K132" s="203">
        <f>R101</f>
        <v>0</v>
      </c>
      <c r="L132" s="203">
        <f>AJ101</f>
        <v>0</v>
      </c>
      <c r="M132" s="203">
        <f>T101</f>
        <v>0</v>
      </c>
      <c r="N132" s="203">
        <f>AL101</f>
        <v>0</v>
      </c>
      <c r="O132" s="203">
        <f t="shared" si="2"/>
        <v>0</v>
      </c>
      <c r="P132" s="203">
        <f t="shared" si="1"/>
        <v>0</v>
      </c>
      <c r="Q132" s="203">
        <f t="shared" si="1"/>
        <v>0</v>
      </c>
      <c r="R132" s="203">
        <f t="shared" si="1"/>
        <v>0</v>
      </c>
      <c r="S132" s="203">
        <f t="shared" si="1"/>
        <v>0</v>
      </c>
      <c r="T132" s="203">
        <f t="shared" si="1"/>
        <v>0</v>
      </c>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4"/>
      <c r="BA132" s="204"/>
      <c r="BB132" s="204"/>
      <c r="BC132" s="204"/>
    </row>
    <row r="133" spans="1:55">
      <c r="A133" s="203"/>
      <c r="B133" s="206" t="s">
        <v>27</v>
      </c>
      <c r="C133" s="203">
        <f>O87+O88+O89+O90+O91</f>
        <v>0</v>
      </c>
      <c r="D133" s="203">
        <f>AG87+AG88+AG89+AG90+AG91</f>
        <v>0</v>
      </c>
      <c r="E133" s="203">
        <f>Q87+Q88+Q89+Q90+Q91</f>
        <v>0</v>
      </c>
      <c r="F133" s="203">
        <f>AI87+AI88+AI89+AI90+AI91</f>
        <v>0</v>
      </c>
      <c r="G133" s="203">
        <f>S87+S88+S89+S90+S91</f>
        <v>0</v>
      </c>
      <c r="H133" s="203">
        <f>AK87+AK88+AK89+AK90+AK91</f>
        <v>0</v>
      </c>
      <c r="I133" s="203">
        <f>P87+P88+P89+P90+P91</f>
        <v>0</v>
      </c>
      <c r="J133" s="203">
        <f>AH87+AH88+AH89+AH90+AH91</f>
        <v>0</v>
      </c>
      <c r="K133" s="203">
        <f>R87+R88+R89+R90+R91</f>
        <v>0</v>
      </c>
      <c r="L133" s="203">
        <f>AJ87+AJ88+AJ89+AJ90+AJ91</f>
        <v>0</v>
      </c>
      <c r="M133" s="203">
        <f>T87+T88+T89+T90+T91</f>
        <v>0</v>
      </c>
      <c r="N133" s="203">
        <f>AL87+AL88+AL89+AL90+AL91</f>
        <v>0</v>
      </c>
      <c r="O133" s="203">
        <f t="shared" si="2"/>
        <v>0</v>
      </c>
      <c r="P133" s="203">
        <f t="shared" si="1"/>
        <v>0</v>
      </c>
      <c r="Q133" s="203">
        <f t="shared" si="1"/>
        <v>0</v>
      </c>
      <c r="R133" s="203">
        <f t="shared" si="1"/>
        <v>0</v>
      </c>
      <c r="S133" s="203">
        <f t="shared" si="1"/>
        <v>0</v>
      </c>
      <c r="T133" s="203">
        <f t="shared" si="1"/>
        <v>0</v>
      </c>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4"/>
      <c r="BA133" s="204"/>
      <c r="BB133" s="204"/>
      <c r="BC133" s="204"/>
    </row>
    <row r="134" spans="1:55">
      <c r="A134" s="203"/>
      <c r="B134" s="206" t="s">
        <v>28</v>
      </c>
      <c r="C134" s="203">
        <f>O92</f>
        <v>0</v>
      </c>
      <c r="D134" s="203">
        <f>AG92</f>
        <v>0</v>
      </c>
      <c r="E134" s="203">
        <f>Q92</f>
        <v>0</v>
      </c>
      <c r="F134" s="203">
        <f>AI92</f>
        <v>0</v>
      </c>
      <c r="G134" s="203">
        <f>S92</f>
        <v>0</v>
      </c>
      <c r="H134" s="203">
        <f>AK92</f>
        <v>0</v>
      </c>
      <c r="I134" s="203">
        <f>P92</f>
        <v>0</v>
      </c>
      <c r="J134" s="203">
        <f>AH92</f>
        <v>0</v>
      </c>
      <c r="K134" s="203">
        <f>R92</f>
        <v>0</v>
      </c>
      <c r="L134" s="203">
        <f>AJ92</f>
        <v>0</v>
      </c>
      <c r="M134" s="203">
        <f>T92</f>
        <v>0</v>
      </c>
      <c r="N134" s="203">
        <f>AL92</f>
        <v>0</v>
      </c>
      <c r="O134" s="203">
        <f t="shared" si="2"/>
        <v>0</v>
      </c>
      <c r="P134" s="203">
        <f t="shared" si="2"/>
        <v>0</v>
      </c>
      <c r="Q134" s="203">
        <f t="shared" si="2"/>
        <v>0</v>
      </c>
      <c r="R134" s="203">
        <f t="shared" si="2"/>
        <v>0</v>
      </c>
      <c r="S134" s="203">
        <f t="shared" si="2"/>
        <v>0</v>
      </c>
      <c r="T134" s="203">
        <f t="shared" si="2"/>
        <v>0</v>
      </c>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4"/>
      <c r="BA134" s="204"/>
      <c r="BB134" s="204"/>
      <c r="BC134" s="204"/>
    </row>
    <row r="135" spans="1:55">
      <c r="A135" s="203"/>
      <c r="B135" s="206" t="s">
        <v>29</v>
      </c>
      <c r="C135" s="203">
        <f>O93</f>
        <v>0</v>
      </c>
      <c r="D135" s="203">
        <f>AG93</f>
        <v>0</v>
      </c>
      <c r="E135" s="203">
        <f>Q93</f>
        <v>0</v>
      </c>
      <c r="F135" s="203">
        <f>AI93</f>
        <v>0</v>
      </c>
      <c r="G135" s="203">
        <f>S93</f>
        <v>0</v>
      </c>
      <c r="H135" s="203">
        <f>AK93</f>
        <v>0</v>
      </c>
      <c r="I135" s="203">
        <f>P93</f>
        <v>0</v>
      </c>
      <c r="J135" s="203">
        <f>AH93</f>
        <v>0</v>
      </c>
      <c r="K135" s="203">
        <f>R93</f>
        <v>0</v>
      </c>
      <c r="L135" s="203">
        <f>AJ93</f>
        <v>0</v>
      </c>
      <c r="M135" s="203">
        <f>T93</f>
        <v>0</v>
      </c>
      <c r="N135" s="203">
        <f>AL93</f>
        <v>0</v>
      </c>
      <c r="O135" s="203">
        <f t="shared" si="2"/>
        <v>0</v>
      </c>
      <c r="P135" s="203">
        <f t="shared" si="2"/>
        <v>0</v>
      </c>
      <c r="Q135" s="203">
        <f t="shared" si="2"/>
        <v>0</v>
      </c>
      <c r="R135" s="203">
        <f t="shared" si="2"/>
        <v>0</v>
      </c>
      <c r="S135" s="203">
        <f t="shared" si="2"/>
        <v>0</v>
      </c>
      <c r="T135" s="203">
        <f t="shared" si="2"/>
        <v>0</v>
      </c>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4"/>
      <c r="BA135" s="204"/>
      <c r="BB135" s="204"/>
      <c r="BC135" s="204"/>
    </row>
    <row r="136" spans="1:55">
      <c r="A136" s="203"/>
      <c r="B136" s="206" t="s">
        <v>30</v>
      </c>
      <c r="C136" s="203">
        <f>O8</f>
        <v>89</v>
      </c>
      <c r="D136" s="203">
        <f>AG8</f>
        <v>8</v>
      </c>
      <c r="E136" s="203">
        <f>Q8</f>
        <v>0</v>
      </c>
      <c r="F136" s="203">
        <f>AI8</f>
        <v>0</v>
      </c>
      <c r="G136" s="203">
        <f>S8</f>
        <v>0</v>
      </c>
      <c r="H136" s="203">
        <f>AK8</f>
        <v>0</v>
      </c>
      <c r="I136" s="203">
        <f>P8</f>
        <v>76</v>
      </c>
      <c r="J136" s="203">
        <f>AH8</f>
        <v>5</v>
      </c>
      <c r="K136" s="203">
        <f>R8</f>
        <v>0</v>
      </c>
      <c r="L136" s="203">
        <f>AJ8</f>
        <v>0</v>
      </c>
      <c r="M136" s="203">
        <f>T8</f>
        <v>0</v>
      </c>
      <c r="N136" s="203">
        <f>AL8</f>
        <v>0</v>
      </c>
      <c r="O136" s="203">
        <f t="shared" si="2"/>
        <v>165</v>
      </c>
      <c r="P136" s="203">
        <f t="shared" si="2"/>
        <v>13</v>
      </c>
      <c r="Q136" s="203">
        <f t="shared" si="2"/>
        <v>0</v>
      </c>
      <c r="R136" s="203">
        <f t="shared" si="2"/>
        <v>0</v>
      </c>
      <c r="S136" s="203">
        <f t="shared" si="2"/>
        <v>0</v>
      </c>
      <c r="T136" s="203">
        <f t="shared" si="2"/>
        <v>0</v>
      </c>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4"/>
      <c r="BA136" s="204"/>
      <c r="BB136" s="204"/>
      <c r="BC136" s="204"/>
    </row>
    <row r="137" spans="1:55">
      <c r="A137" s="203"/>
      <c r="B137" s="206" t="s">
        <v>31</v>
      </c>
      <c r="C137" s="203">
        <f>O95+O97+O98</f>
        <v>0</v>
      </c>
      <c r="D137" s="203">
        <f>AG95+AG97+AG98</f>
        <v>0</v>
      </c>
      <c r="E137" s="203">
        <f>Q95+Q97+Q98</f>
        <v>0</v>
      </c>
      <c r="F137" s="203">
        <f>AI95+AI97+AI98</f>
        <v>0</v>
      </c>
      <c r="G137" s="203">
        <f>S95+S97+S98</f>
        <v>0</v>
      </c>
      <c r="H137" s="203">
        <f>AK95+AK97+AK98</f>
        <v>0</v>
      </c>
      <c r="I137" s="203">
        <f>P95+P97+P98</f>
        <v>0</v>
      </c>
      <c r="J137" s="203">
        <f>AH95+AH97+AH98</f>
        <v>0</v>
      </c>
      <c r="K137" s="203">
        <f>R95+R97+R98</f>
        <v>0</v>
      </c>
      <c r="L137" s="203">
        <f>AJ95+AJ97+AJ98</f>
        <v>0</v>
      </c>
      <c r="M137" s="203">
        <f>T95+T97+T98</f>
        <v>0</v>
      </c>
      <c r="N137" s="203">
        <f>AL95+AL97+AL98</f>
        <v>0</v>
      </c>
      <c r="O137" s="203">
        <f t="shared" si="2"/>
        <v>0</v>
      </c>
      <c r="P137" s="203">
        <f t="shared" si="2"/>
        <v>0</v>
      </c>
      <c r="Q137" s="203">
        <f t="shared" si="2"/>
        <v>0</v>
      </c>
      <c r="R137" s="203">
        <f t="shared" si="2"/>
        <v>0</v>
      </c>
      <c r="S137" s="203">
        <f t="shared" si="2"/>
        <v>0</v>
      </c>
      <c r="T137" s="203">
        <f t="shared" si="2"/>
        <v>0</v>
      </c>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4"/>
      <c r="BA137" s="204"/>
      <c r="BB137" s="204"/>
      <c r="BC137" s="204"/>
    </row>
    <row r="138" spans="1:55">
      <c r="A138" s="203"/>
      <c r="B138" s="206" t="s">
        <v>32</v>
      </c>
      <c r="C138" s="203">
        <f>O94</f>
        <v>0</v>
      </c>
      <c r="D138" s="203">
        <f>AG94</f>
        <v>0</v>
      </c>
      <c r="E138" s="203">
        <f>Q94</f>
        <v>0</v>
      </c>
      <c r="F138" s="203">
        <f>AI94</f>
        <v>0</v>
      </c>
      <c r="G138" s="203">
        <f>S94</f>
        <v>0</v>
      </c>
      <c r="H138" s="203">
        <f>AK94</f>
        <v>0</v>
      </c>
      <c r="I138" s="203">
        <f>P94</f>
        <v>0</v>
      </c>
      <c r="J138" s="203">
        <f>AH94</f>
        <v>0</v>
      </c>
      <c r="K138" s="203">
        <f>R94</f>
        <v>0</v>
      </c>
      <c r="L138" s="203">
        <f>AJ94</f>
        <v>0</v>
      </c>
      <c r="M138" s="203">
        <f>T94</f>
        <v>0</v>
      </c>
      <c r="N138" s="203">
        <f>AL94</f>
        <v>0</v>
      </c>
      <c r="O138" s="203">
        <f t="shared" si="2"/>
        <v>0</v>
      </c>
      <c r="P138" s="203">
        <f t="shared" si="2"/>
        <v>0</v>
      </c>
      <c r="Q138" s="203">
        <f t="shared" si="2"/>
        <v>0</v>
      </c>
      <c r="R138" s="203">
        <f t="shared" si="2"/>
        <v>0</v>
      </c>
      <c r="S138" s="203">
        <f t="shared" si="2"/>
        <v>0</v>
      </c>
      <c r="T138" s="203">
        <f t="shared" si="2"/>
        <v>0</v>
      </c>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4"/>
      <c r="BA138" s="204"/>
      <c r="BB138" s="204"/>
      <c r="BC138" s="204"/>
    </row>
    <row r="139" spans="1:55">
      <c r="A139" s="203"/>
      <c r="B139" s="206" t="s">
        <v>33</v>
      </c>
      <c r="C139" s="203">
        <f>O102+O103+O104+O105+O106+O107</f>
        <v>0</v>
      </c>
      <c r="D139" s="203">
        <f>AG102+AG103+AG104+AG105+AG106+AG107</f>
        <v>0</v>
      </c>
      <c r="E139" s="203">
        <f>Q102+Q103+Q104+Q105+Q106+Q107</f>
        <v>0</v>
      </c>
      <c r="F139" s="203">
        <f>AI102+AI103+AI104+AI105+AI106+AI107</f>
        <v>0</v>
      </c>
      <c r="G139" s="203">
        <f>S102+S103+S104+S105+S106+S107</f>
        <v>0</v>
      </c>
      <c r="H139" s="203">
        <f>AK102+AK103+AK104+AK105+AK106+AK107</f>
        <v>0</v>
      </c>
      <c r="I139" s="203">
        <f>P102+P103+P104+P105+P106+P107</f>
        <v>0</v>
      </c>
      <c r="J139" s="203">
        <f>AH102+AH103+AH104+AH105+AH106+AH107</f>
        <v>0</v>
      </c>
      <c r="K139" s="203">
        <f>R102+R103+R104+R105+R106+R107</f>
        <v>0</v>
      </c>
      <c r="L139" s="203">
        <f>AJ102+AJ103+AJ104+AJ105+AJ106+AJ107</f>
        <v>0</v>
      </c>
      <c r="M139" s="203">
        <f>T102+T103+T104+T105+T106+T107</f>
        <v>0</v>
      </c>
      <c r="N139" s="203">
        <f>AL102+AL103+AL104+AL105+AL106+AL107</f>
        <v>0</v>
      </c>
      <c r="O139" s="203">
        <f t="shared" si="2"/>
        <v>0</v>
      </c>
      <c r="P139" s="203">
        <f t="shared" si="2"/>
        <v>0</v>
      </c>
      <c r="Q139" s="203">
        <f t="shared" si="2"/>
        <v>0</v>
      </c>
      <c r="R139" s="203">
        <f t="shared" si="2"/>
        <v>0</v>
      </c>
      <c r="S139" s="203">
        <f t="shared" si="2"/>
        <v>0</v>
      </c>
      <c r="T139" s="203">
        <f t="shared" si="2"/>
        <v>0</v>
      </c>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4"/>
      <c r="BA139" s="204"/>
      <c r="BB139" s="204"/>
      <c r="BC139" s="204"/>
    </row>
    <row r="140" spans="1:55">
      <c r="A140" s="203"/>
      <c r="B140" s="206" t="s">
        <v>34</v>
      </c>
      <c r="C140" s="203">
        <f>O38+O39+O40+O41+O43+O44+O45+O46+O48+O49+O50+O51+O52+O53+O54</f>
        <v>117</v>
      </c>
      <c r="D140" s="203">
        <f>AG38+AG39+AG40+AG41+AG43+AG44+AG45+AG46+AG48+AG49+AG50+AG51+AG52+AG53+AG54</f>
        <v>15</v>
      </c>
      <c r="E140" s="203">
        <f>Q38+Q39+Q40+Q41+Q43+Q44+Q45+Q46+Q48+Q49+Q50+Q51+Q52+Q53+Q54</f>
        <v>0</v>
      </c>
      <c r="F140" s="203">
        <f>AI38+AI39+AI40+AI41+AI43+AI44+AI45+AI46+AI48+AI49+AI50+AI51+AI52+AI53+AI54</f>
        <v>0</v>
      </c>
      <c r="G140" s="203">
        <f>S38+S39+S40+S41+S43+S44+S45+S46+S48+S49+S50+S51+S52+S53+S54</f>
        <v>0</v>
      </c>
      <c r="H140" s="203">
        <f>AK38+AK39+AK40+AK41+AK43+AK44+AK45+AK46+AK48+AK49+AK50+AK51+AK52+AK53+AK54</f>
        <v>0</v>
      </c>
      <c r="I140" s="203">
        <f>P38+P39+P40+P41+P43+P44+P45+P46+P48+P49+P50+P51+P52+P53+P54</f>
        <v>125</v>
      </c>
      <c r="J140" s="203">
        <f>AH38+AH39+AH40+AH41+AH43+AH44+AH45+AH46+AH48+AH49+AH50+AH51+AH52+AH53+AH54</f>
        <v>7</v>
      </c>
      <c r="K140" s="203">
        <f>R38+R39+R40+R41+R43+R44+R45+R46+R48+R49+R50+R51+R52+R53+R54</f>
        <v>0</v>
      </c>
      <c r="L140" s="203">
        <f>AJ38+AJ39+AJ40+AJ41+AJ43+AJ44+AJ45+AJ46+AJ48+AJ49+AJ50+AJ51+AJ52+AJ53+AJ54</f>
        <v>0</v>
      </c>
      <c r="M140" s="203">
        <f>T38+T39+T40+T41+T43+T44+T45+T46+T48+T49+T50+T51+T52+T53+T54</f>
        <v>0</v>
      </c>
      <c r="N140" s="203">
        <f>AL38+AL39+AL40+AL41+AL43+AL44+AL45+AL46+AL48+AL49+AL50+AL51+AL52+AL53+AL54</f>
        <v>0</v>
      </c>
      <c r="O140" s="203">
        <f t="shared" si="2"/>
        <v>242</v>
      </c>
      <c r="P140" s="203">
        <f t="shared" si="2"/>
        <v>22</v>
      </c>
      <c r="Q140" s="203">
        <f t="shared" si="2"/>
        <v>0</v>
      </c>
      <c r="R140" s="203">
        <f t="shared" si="2"/>
        <v>0</v>
      </c>
      <c r="S140" s="203">
        <f t="shared" si="2"/>
        <v>0</v>
      </c>
      <c r="T140" s="203">
        <f t="shared" si="2"/>
        <v>0</v>
      </c>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4"/>
      <c r="BA140" s="204"/>
      <c r="BB140" s="204"/>
      <c r="BC140" s="204"/>
    </row>
    <row r="141" spans="1:55">
      <c r="A141" s="203"/>
      <c r="B141" s="206" t="s">
        <v>35</v>
      </c>
      <c r="C141" s="203">
        <f>O35</f>
        <v>19</v>
      </c>
      <c r="D141" s="203">
        <f>AG35</f>
        <v>10</v>
      </c>
      <c r="E141" s="203">
        <f>Q35</f>
        <v>3</v>
      </c>
      <c r="F141" s="203">
        <f>AI35</f>
        <v>3</v>
      </c>
      <c r="G141" s="203">
        <f>S35</f>
        <v>0</v>
      </c>
      <c r="H141" s="203">
        <f>AK35</f>
        <v>0</v>
      </c>
      <c r="I141" s="203">
        <f>P35</f>
        <v>7</v>
      </c>
      <c r="J141" s="203">
        <f>AH35</f>
        <v>9</v>
      </c>
      <c r="K141" s="203">
        <f>R35</f>
        <v>4</v>
      </c>
      <c r="L141" s="203">
        <f>AJ35</f>
        <v>1</v>
      </c>
      <c r="M141" s="203">
        <f>T35</f>
        <v>0</v>
      </c>
      <c r="N141" s="203">
        <f>AL35</f>
        <v>0</v>
      </c>
      <c r="O141" s="203">
        <f t="shared" si="2"/>
        <v>26</v>
      </c>
      <c r="P141" s="203">
        <f t="shared" si="2"/>
        <v>19</v>
      </c>
      <c r="Q141" s="203">
        <f t="shared" si="2"/>
        <v>7</v>
      </c>
      <c r="R141" s="203">
        <f t="shared" si="2"/>
        <v>4</v>
      </c>
      <c r="S141" s="203">
        <f t="shared" si="2"/>
        <v>0</v>
      </c>
      <c r="T141" s="203">
        <f t="shared" si="2"/>
        <v>0</v>
      </c>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4"/>
      <c r="BA141" s="204"/>
      <c r="BB141" s="204"/>
      <c r="BC141" s="204"/>
    </row>
    <row r="142" spans="1:55">
      <c r="A142" s="203"/>
      <c r="B142" s="206" t="s">
        <v>36</v>
      </c>
      <c r="C142" s="203">
        <f>O96</f>
        <v>0</v>
      </c>
      <c r="D142" s="203">
        <f>AG96</f>
        <v>0</v>
      </c>
      <c r="E142" s="203">
        <f>Q96</f>
        <v>0</v>
      </c>
      <c r="F142" s="203">
        <f>AI96</f>
        <v>0</v>
      </c>
      <c r="G142" s="203">
        <f>S96</f>
        <v>0</v>
      </c>
      <c r="H142" s="203">
        <f>AK96</f>
        <v>0</v>
      </c>
      <c r="I142" s="203">
        <f>P96</f>
        <v>0</v>
      </c>
      <c r="J142" s="203">
        <f>AH96</f>
        <v>0</v>
      </c>
      <c r="K142" s="203">
        <f>R96</f>
        <v>0</v>
      </c>
      <c r="L142" s="203">
        <f>AJ96</f>
        <v>0</v>
      </c>
      <c r="M142" s="203">
        <f>T96</f>
        <v>0</v>
      </c>
      <c r="N142" s="203">
        <f>AL96</f>
        <v>0</v>
      </c>
      <c r="O142" s="203">
        <f t="shared" si="2"/>
        <v>0</v>
      </c>
      <c r="P142" s="203">
        <f t="shared" si="2"/>
        <v>0</v>
      </c>
      <c r="Q142" s="203">
        <f t="shared" si="2"/>
        <v>0</v>
      </c>
      <c r="R142" s="203">
        <f t="shared" si="2"/>
        <v>0</v>
      </c>
      <c r="S142" s="203">
        <f t="shared" si="2"/>
        <v>0</v>
      </c>
      <c r="T142" s="203">
        <f t="shared" si="2"/>
        <v>0</v>
      </c>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4"/>
      <c r="BA142" s="204"/>
      <c r="BB142" s="204"/>
      <c r="BC142" s="204"/>
    </row>
    <row r="143" spans="1:55">
      <c r="A143" s="203"/>
      <c r="B143" s="206" t="s">
        <v>37</v>
      </c>
      <c r="C143" s="203">
        <f>O63+O64+O65</f>
        <v>0</v>
      </c>
      <c r="D143" s="203">
        <f>AG63+AG64+AG65</f>
        <v>0</v>
      </c>
      <c r="E143" s="203">
        <f>Q63+Q64+Q65</f>
        <v>0</v>
      </c>
      <c r="F143" s="203">
        <f>AI63+AI64+AI65</f>
        <v>0</v>
      </c>
      <c r="G143" s="203">
        <f>S63+S64+S65</f>
        <v>0</v>
      </c>
      <c r="H143" s="203">
        <f>AK63+AK64+AK65</f>
        <v>0</v>
      </c>
      <c r="I143" s="203">
        <f>P63+P64+P65</f>
        <v>0</v>
      </c>
      <c r="J143" s="203">
        <f>AH63+AH64+AH65</f>
        <v>0</v>
      </c>
      <c r="K143" s="203">
        <f>R63+R64+R65</f>
        <v>0</v>
      </c>
      <c r="L143" s="203">
        <f>AJ63+AJ64+AJ65</f>
        <v>0</v>
      </c>
      <c r="M143" s="203">
        <f>T63+T64+T65</f>
        <v>0</v>
      </c>
      <c r="N143" s="203">
        <f>AL63+AL64+AL65</f>
        <v>0</v>
      </c>
      <c r="O143" s="203">
        <f t="shared" si="2"/>
        <v>0</v>
      </c>
      <c r="P143" s="203">
        <f t="shared" si="2"/>
        <v>0</v>
      </c>
      <c r="Q143" s="203">
        <f t="shared" si="2"/>
        <v>0</v>
      </c>
      <c r="R143" s="203">
        <f t="shared" si="2"/>
        <v>0</v>
      </c>
      <c r="S143" s="203">
        <f t="shared" si="2"/>
        <v>0</v>
      </c>
      <c r="T143" s="203">
        <f t="shared" si="2"/>
        <v>0</v>
      </c>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4"/>
      <c r="BA143" s="204"/>
      <c r="BB143" s="204"/>
      <c r="BC143" s="204"/>
    </row>
    <row r="144" spans="1:55">
      <c r="A144" s="203"/>
      <c r="B144" s="206" t="s">
        <v>45</v>
      </c>
      <c r="C144" s="203">
        <f>O109</f>
        <v>0</v>
      </c>
      <c r="D144" s="203">
        <f>AG109</f>
        <v>0</v>
      </c>
      <c r="E144" s="203">
        <f>Q109</f>
        <v>0</v>
      </c>
      <c r="F144" s="203">
        <f>AI109</f>
        <v>0</v>
      </c>
      <c r="G144" s="203">
        <f>S109</f>
        <v>0</v>
      </c>
      <c r="H144" s="203">
        <f>AK109</f>
        <v>0</v>
      </c>
      <c r="I144" s="203">
        <f>P109</f>
        <v>0</v>
      </c>
      <c r="J144" s="203">
        <f>AH109</f>
        <v>0</v>
      </c>
      <c r="K144" s="203">
        <f>R109</f>
        <v>0</v>
      </c>
      <c r="L144" s="203">
        <f>AJ109</f>
        <v>0</v>
      </c>
      <c r="M144" s="203">
        <f>T109</f>
        <v>0</v>
      </c>
      <c r="N144" s="203">
        <f>AL109</f>
        <v>0</v>
      </c>
      <c r="O144" s="203">
        <f t="shared" ref="O144:T146" si="3">C144+I144</f>
        <v>0</v>
      </c>
      <c r="P144" s="203">
        <f t="shared" si="3"/>
        <v>0</v>
      </c>
      <c r="Q144" s="203">
        <f t="shared" si="3"/>
        <v>0</v>
      </c>
      <c r="R144" s="203">
        <f t="shared" si="3"/>
        <v>0</v>
      </c>
      <c r="S144" s="203">
        <f t="shared" si="3"/>
        <v>0</v>
      </c>
      <c r="T144" s="203">
        <f t="shared" si="3"/>
        <v>0</v>
      </c>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4"/>
      <c r="BA144" s="204"/>
      <c r="BB144" s="204"/>
      <c r="BC144" s="204"/>
    </row>
    <row r="145" spans="1:55" ht="35" customHeight="1">
      <c r="A145" s="272" t="s">
        <v>46</v>
      </c>
      <c r="B145" s="272"/>
      <c r="C145" s="203">
        <f>C6</f>
        <v>538</v>
      </c>
      <c r="D145" s="203">
        <f>U6</f>
        <v>51</v>
      </c>
      <c r="E145" s="203">
        <f>E6</f>
        <v>3</v>
      </c>
      <c r="F145" s="203">
        <f>W6</f>
        <v>3</v>
      </c>
      <c r="G145" s="203">
        <f>G6</f>
        <v>0</v>
      </c>
      <c r="H145" s="203">
        <f>Y6</f>
        <v>0</v>
      </c>
      <c r="I145" s="203">
        <f>D6</f>
        <v>335</v>
      </c>
      <c r="J145" s="203">
        <f>V6</f>
        <v>28</v>
      </c>
      <c r="K145" s="203">
        <f>F6</f>
        <v>2</v>
      </c>
      <c r="L145" s="203">
        <f>X6</f>
        <v>1</v>
      </c>
      <c r="M145" s="203">
        <f>H6</f>
        <v>0</v>
      </c>
      <c r="N145" s="203">
        <f>Z6</f>
        <v>0</v>
      </c>
      <c r="O145" s="203">
        <f t="shared" si="3"/>
        <v>873</v>
      </c>
      <c r="P145" s="203">
        <f t="shared" si="3"/>
        <v>79</v>
      </c>
      <c r="Q145" s="203">
        <f t="shared" si="3"/>
        <v>5</v>
      </c>
      <c r="R145" s="203">
        <f t="shared" si="3"/>
        <v>4</v>
      </c>
      <c r="S145" s="203">
        <f t="shared" si="3"/>
        <v>0</v>
      </c>
      <c r="T145" s="203">
        <f t="shared" si="3"/>
        <v>0</v>
      </c>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4"/>
      <c r="BA145" s="204"/>
      <c r="BB145" s="204"/>
      <c r="BC145" s="204"/>
    </row>
    <row r="146" spans="1:55" ht="35" customHeight="1">
      <c r="A146" s="272" t="s">
        <v>47</v>
      </c>
      <c r="B146" s="272"/>
      <c r="C146" s="203">
        <f>I6</f>
        <v>55</v>
      </c>
      <c r="D146" s="203">
        <f>AA6</f>
        <v>4</v>
      </c>
      <c r="E146" s="203">
        <f>K6</f>
        <v>0</v>
      </c>
      <c r="F146" s="203">
        <f>AC6</f>
        <v>0</v>
      </c>
      <c r="G146" s="203">
        <f>M6</f>
        <v>0</v>
      </c>
      <c r="H146" s="203">
        <f>AE6</f>
        <v>0</v>
      </c>
      <c r="I146" s="203">
        <f>J6</f>
        <v>49</v>
      </c>
      <c r="J146" s="203">
        <f>AB6</f>
        <v>4</v>
      </c>
      <c r="K146" s="203">
        <f>L6</f>
        <v>2</v>
      </c>
      <c r="L146" s="203">
        <f>AD6</f>
        <v>0</v>
      </c>
      <c r="M146" s="203">
        <f>N6</f>
        <v>0</v>
      </c>
      <c r="N146" s="203">
        <f>AF6</f>
        <v>0</v>
      </c>
      <c r="O146" s="203">
        <f t="shared" si="3"/>
        <v>104</v>
      </c>
      <c r="P146" s="203">
        <f t="shared" si="3"/>
        <v>8</v>
      </c>
      <c r="Q146" s="203">
        <f t="shared" si="3"/>
        <v>2</v>
      </c>
      <c r="R146" s="203">
        <f t="shared" si="3"/>
        <v>0</v>
      </c>
      <c r="S146" s="203">
        <f t="shared" si="3"/>
        <v>0</v>
      </c>
      <c r="T146" s="203">
        <f t="shared" si="3"/>
        <v>0</v>
      </c>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4"/>
      <c r="BA146" s="204"/>
      <c r="BB146" s="204"/>
      <c r="BC146" s="204"/>
    </row>
    <row r="147" spans="1:55" ht="35" customHeight="1">
      <c r="A147" s="273" t="s">
        <v>473</v>
      </c>
      <c r="B147" s="273"/>
      <c r="C147" s="203">
        <f>SUM(C145:C146)</f>
        <v>593</v>
      </c>
      <c r="D147" s="203">
        <f t="shared" ref="D147:T147" si="4">SUM(D145:D146)</f>
        <v>55</v>
      </c>
      <c r="E147" s="203">
        <f t="shared" si="4"/>
        <v>3</v>
      </c>
      <c r="F147" s="203">
        <f t="shared" si="4"/>
        <v>3</v>
      </c>
      <c r="G147" s="203">
        <f t="shared" si="4"/>
        <v>0</v>
      </c>
      <c r="H147" s="203">
        <f t="shared" si="4"/>
        <v>0</v>
      </c>
      <c r="I147" s="203">
        <f t="shared" si="4"/>
        <v>384</v>
      </c>
      <c r="J147" s="203">
        <f t="shared" si="4"/>
        <v>32</v>
      </c>
      <c r="K147" s="203">
        <f t="shared" si="4"/>
        <v>4</v>
      </c>
      <c r="L147" s="203">
        <f t="shared" si="4"/>
        <v>1</v>
      </c>
      <c r="M147" s="203">
        <f t="shared" si="4"/>
        <v>0</v>
      </c>
      <c r="N147" s="203">
        <f t="shared" si="4"/>
        <v>0</v>
      </c>
      <c r="O147" s="203">
        <f t="shared" si="4"/>
        <v>977</v>
      </c>
      <c r="P147" s="203">
        <f t="shared" si="4"/>
        <v>87</v>
      </c>
      <c r="Q147" s="203">
        <f t="shared" si="4"/>
        <v>7</v>
      </c>
      <c r="R147" s="203">
        <f t="shared" si="4"/>
        <v>4</v>
      </c>
      <c r="S147" s="203">
        <f t="shared" si="4"/>
        <v>0</v>
      </c>
      <c r="T147" s="203">
        <f t="shared" si="4"/>
        <v>0</v>
      </c>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12"/>
      <c r="BA147" s="212"/>
      <c r="BB147" s="212"/>
      <c r="BC147" s="212"/>
    </row>
    <row r="148" spans="1:5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12"/>
      <c r="BA148" s="212"/>
      <c r="BB148" s="212"/>
      <c r="BC148" s="212"/>
    </row>
    <row r="149" spans="1:55">
      <c r="A149" s="203"/>
      <c r="B149" s="203" t="s">
        <v>308</v>
      </c>
      <c r="C149" s="203"/>
      <c r="D149" s="203"/>
      <c r="E149" s="203"/>
      <c r="F149" s="203"/>
      <c r="G149" s="203"/>
      <c r="H149" s="203"/>
      <c r="I149" s="203" t="s">
        <v>308</v>
      </c>
      <c r="J149" s="203"/>
      <c r="K149" s="203"/>
      <c r="L149" s="203"/>
      <c r="M149" s="203"/>
      <c r="N149" s="203"/>
      <c r="O149" s="203" t="s">
        <v>308</v>
      </c>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12"/>
      <c r="BA149" s="212"/>
      <c r="BB149" s="212"/>
      <c r="BC149" s="212"/>
    </row>
    <row r="150" spans="1:55">
      <c r="A150" s="203"/>
      <c r="B150" s="203" t="s">
        <v>309</v>
      </c>
      <c r="C150" s="203"/>
      <c r="D150" s="203"/>
      <c r="E150" s="203"/>
      <c r="F150" s="203"/>
      <c r="G150" s="203"/>
      <c r="H150" s="203"/>
      <c r="I150" s="203" t="s">
        <v>309</v>
      </c>
      <c r="J150" s="203"/>
      <c r="K150" s="203"/>
      <c r="L150" s="203"/>
      <c r="M150" s="203"/>
      <c r="N150" s="203"/>
      <c r="O150" s="203" t="s">
        <v>309</v>
      </c>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4"/>
      <c r="BA150" s="204"/>
      <c r="BB150" s="204"/>
      <c r="BC150" s="204"/>
    </row>
    <row r="151" spans="1:5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4"/>
      <c r="BA151" s="204"/>
      <c r="BB151" s="204"/>
      <c r="BC151" s="204"/>
    </row>
    <row r="152" spans="1:55">
      <c r="A152" s="203"/>
      <c r="B152" s="203" t="s">
        <v>310</v>
      </c>
      <c r="C152" s="203"/>
      <c r="D152" s="203"/>
      <c r="E152" s="203"/>
      <c r="F152" s="203"/>
      <c r="G152" s="203"/>
      <c r="H152" s="203"/>
      <c r="I152" s="203" t="s">
        <v>310</v>
      </c>
      <c r="J152" s="203"/>
      <c r="K152" s="203"/>
      <c r="L152" s="203"/>
      <c r="M152" s="203"/>
      <c r="N152" s="203"/>
      <c r="O152" s="203" t="s">
        <v>310</v>
      </c>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4"/>
      <c r="BA152" s="204"/>
      <c r="BB152" s="204"/>
      <c r="BC152" s="204"/>
    </row>
    <row r="153" spans="1:5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4"/>
      <c r="BA153" s="204"/>
      <c r="BB153" s="204"/>
      <c r="BC153" s="204"/>
    </row>
    <row r="154" spans="1:5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4"/>
      <c r="BA154" s="204"/>
      <c r="BB154" s="204"/>
      <c r="BC154" s="204"/>
    </row>
    <row r="155" spans="1:55">
      <c r="A155" s="213"/>
      <c r="B155" s="204"/>
      <c r="C155" s="204"/>
      <c r="D155" s="203"/>
      <c r="E155" s="203"/>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row>
    <row r="156" spans="1:55">
      <c r="A156" s="213"/>
      <c r="B156" s="204"/>
      <c r="C156" s="204"/>
      <c r="D156" s="203"/>
      <c r="E156" s="203"/>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row>
    <row r="157" spans="1:55">
      <c r="A157" s="213"/>
      <c r="B157" s="204"/>
      <c r="C157" s="204"/>
      <c r="D157" s="203"/>
      <c r="E157" s="203"/>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row>
    <row r="158" spans="1:55">
      <c r="A158" s="213"/>
      <c r="B158" s="204"/>
      <c r="C158" s="204"/>
      <c r="D158" s="203"/>
      <c r="E158" s="203"/>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row>
    <row r="159" spans="1:55">
      <c r="A159" s="213"/>
      <c r="B159" s="204"/>
      <c r="C159" s="204"/>
      <c r="D159" s="203"/>
      <c r="E159" s="203"/>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row>
    <row r="160" spans="1:55">
      <c r="A160" s="213"/>
      <c r="B160" s="204"/>
      <c r="C160" s="204"/>
      <c r="D160" s="203"/>
      <c r="E160" s="203"/>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row>
    <row r="161" spans="1:55">
      <c r="A161" s="213"/>
      <c r="B161" s="204"/>
      <c r="C161" s="204"/>
      <c r="D161" s="203"/>
      <c r="E161" s="203"/>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row>
    <row r="162" spans="1:55">
      <c r="A162" s="213"/>
      <c r="B162" s="204"/>
      <c r="C162" s="204"/>
      <c r="D162" s="203"/>
      <c r="E162" s="203"/>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row>
    <row r="163" spans="1:55">
      <c r="A163" s="213"/>
      <c r="B163" s="204"/>
      <c r="C163" s="204"/>
      <c r="D163" s="203"/>
      <c r="E163" s="203"/>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c r="BA163" s="204"/>
      <c r="BB163" s="204"/>
      <c r="BC163" s="204"/>
    </row>
    <row r="164" spans="1:55">
      <c r="A164" s="213"/>
      <c r="B164" s="204"/>
      <c r="C164" s="204"/>
      <c r="D164" s="203"/>
      <c r="E164" s="203"/>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row>
    <row r="165" spans="1:55">
      <c r="A165" s="213"/>
      <c r="B165" s="204"/>
      <c r="C165" s="204"/>
      <c r="D165" s="203"/>
      <c r="E165" s="203"/>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c r="BB165" s="204"/>
      <c r="BC165" s="204"/>
    </row>
    <row r="166" spans="1:55">
      <c r="A166" s="213"/>
      <c r="B166" s="204"/>
      <c r="C166" s="204"/>
      <c r="D166" s="203"/>
      <c r="E166" s="203"/>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row>
    <row r="167" spans="1:55">
      <c r="A167" s="213"/>
      <c r="B167" s="204"/>
      <c r="C167" s="204"/>
      <c r="D167" s="203"/>
      <c r="E167" s="203"/>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row>
    <row r="168" spans="1:55">
      <c r="A168" s="213"/>
      <c r="B168" s="204"/>
      <c r="C168" s="204"/>
      <c r="D168" s="203"/>
      <c r="E168" s="203"/>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row>
    <row r="169" spans="1:55">
      <c r="A169" s="213"/>
      <c r="B169" s="204"/>
      <c r="C169" s="204"/>
      <c r="D169" s="203"/>
      <c r="E169" s="203"/>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row>
    <row r="170" spans="1:55">
      <c r="A170" s="213"/>
      <c r="B170" s="204"/>
      <c r="C170" s="204"/>
      <c r="D170" s="203"/>
      <c r="E170" s="203"/>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row>
    <row r="171" spans="1:55">
      <c r="A171" s="213"/>
      <c r="B171" s="204"/>
      <c r="C171" s="204"/>
      <c r="D171" s="203"/>
      <c r="E171" s="203"/>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204"/>
      <c r="BB171" s="204"/>
      <c r="BC171" s="204"/>
    </row>
    <row r="172" spans="1:55">
      <c r="A172" s="213"/>
      <c r="B172" s="204"/>
      <c r="C172" s="204"/>
      <c r="D172" s="203"/>
      <c r="E172" s="203"/>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204"/>
      <c r="BB172" s="204"/>
      <c r="BC172" s="204"/>
    </row>
    <row r="173" spans="1:55">
      <c r="A173" s="213"/>
      <c r="B173" s="204"/>
      <c r="C173" s="204"/>
      <c r="D173" s="203"/>
      <c r="E173" s="203"/>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204"/>
      <c r="BB173" s="204"/>
      <c r="BC173" s="204"/>
    </row>
    <row r="174" spans="1:55">
      <c r="A174" s="213"/>
      <c r="B174" s="204"/>
      <c r="C174" s="204"/>
      <c r="D174" s="203"/>
      <c r="E174" s="203"/>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204"/>
      <c r="BB174" s="204"/>
      <c r="BC174" s="204"/>
    </row>
    <row r="175" spans="1:55">
      <c r="A175" s="213"/>
      <c r="B175" s="204"/>
      <c r="C175" s="204"/>
      <c r="D175" s="203"/>
      <c r="E175" s="203"/>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row>
    <row r="176" spans="1:55">
      <c r="A176" s="213"/>
      <c r="B176" s="204"/>
      <c r="C176" s="204"/>
      <c r="D176" s="203"/>
      <c r="E176" s="203"/>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204"/>
    </row>
    <row r="177" spans="1:55">
      <c r="A177" s="213"/>
      <c r="B177" s="204"/>
      <c r="C177" s="204"/>
      <c r="D177" s="203"/>
      <c r="E177" s="203"/>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row>
    <row r="178" spans="1:55">
      <c r="A178" s="213"/>
      <c r="B178" s="204"/>
      <c r="C178" s="204"/>
      <c r="D178" s="203"/>
      <c r="E178" s="203"/>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row>
    <row r="179" spans="1:55">
      <c r="A179" s="213"/>
      <c r="B179" s="204"/>
      <c r="C179" s="204"/>
      <c r="D179" s="203"/>
      <c r="E179" s="203"/>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row>
    <row r="180" spans="1:55">
      <c r="A180" s="213"/>
      <c r="B180" s="204"/>
      <c r="C180" s="204"/>
      <c r="D180" s="203"/>
      <c r="E180" s="203"/>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row>
    <row r="181" spans="1:55">
      <c r="A181" s="213"/>
      <c r="B181" s="204"/>
      <c r="C181" s="204"/>
      <c r="D181" s="203"/>
      <c r="E181" s="203"/>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row>
    <row r="182" spans="1:55">
      <c r="A182" s="213"/>
      <c r="B182" s="204"/>
      <c r="C182" s="204"/>
      <c r="D182" s="203"/>
      <c r="E182" s="203"/>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204"/>
      <c r="BB182" s="204"/>
      <c r="BC182" s="204"/>
    </row>
    <row r="183" spans="1:55">
      <c r="A183" s="213"/>
      <c r="B183" s="204"/>
      <c r="C183" s="204"/>
      <c r="D183" s="203"/>
      <c r="E183" s="203"/>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row>
    <row r="184" spans="1:55">
      <c r="A184" s="213"/>
      <c r="B184" s="204"/>
      <c r="C184" s="204"/>
      <c r="D184" s="203"/>
      <c r="E184" s="203"/>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4"/>
      <c r="BC184" s="204"/>
    </row>
    <row r="185" spans="1:55">
      <c r="A185" s="213"/>
      <c r="B185" s="204"/>
      <c r="C185" s="204"/>
      <c r="D185" s="203"/>
      <c r="E185" s="203"/>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row>
    <row r="186" spans="1:55">
      <c r="A186" s="213"/>
      <c r="B186" s="204"/>
      <c r="C186" s="204"/>
      <c r="D186" s="203"/>
      <c r="E186" s="203"/>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c r="BA186" s="204"/>
      <c r="BB186" s="204"/>
      <c r="BC186" s="204"/>
    </row>
    <row r="187" spans="1:55">
      <c r="A187" s="213"/>
      <c r="B187" s="204"/>
      <c r="C187" s="204"/>
      <c r="D187" s="203"/>
      <c r="E187" s="203"/>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row>
    <row r="188" spans="1:55">
      <c r="A188" s="213"/>
      <c r="B188" s="204"/>
      <c r="C188" s="204"/>
      <c r="D188" s="203"/>
      <c r="E188" s="203"/>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row>
    <row r="189" spans="1:55">
      <c r="A189" s="213"/>
      <c r="B189" s="204"/>
      <c r="C189" s="204"/>
      <c r="D189" s="203"/>
      <c r="E189" s="203"/>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row>
    <row r="190" spans="1:55">
      <c r="A190" s="213"/>
      <c r="B190" s="204"/>
      <c r="C190" s="204"/>
      <c r="D190" s="203"/>
      <c r="E190" s="203"/>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row>
    <row r="191" spans="1:55">
      <c r="A191" s="213"/>
      <c r="B191" s="204"/>
      <c r="C191" s="204"/>
      <c r="D191" s="203"/>
      <c r="E191" s="203"/>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row>
    <row r="192" spans="1:55">
      <c r="A192" s="213"/>
      <c r="B192" s="204"/>
      <c r="C192" s="204"/>
      <c r="D192" s="203"/>
      <c r="E192" s="203"/>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row>
    <row r="193" spans="1:55">
      <c r="A193" s="213"/>
      <c r="B193" s="204"/>
      <c r="C193" s="204"/>
      <c r="D193" s="203"/>
      <c r="E193" s="203"/>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row>
    <row r="194" spans="1:55">
      <c r="A194" s="213"/>
      <c r="B194" s="204"/>
      <c r="C194" s="204"/>
      <c r="D194" s="203"/>
      <c r="E194" s="203"/>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row>
    <row r="195" spans="1:55">
      <c r="A195" s="213"/>
      <c r="B195" s="204"/>
      <c r="C195" s="204"/>
      <c r="D195" s="203"/>
      <c r="E195" s="203"/>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row>
    <row r="196" spans="1:55">
      <c r="A196" s="213"/>
      <c r="B196" s="204"/>
      <c r="C196" s="204"/>
      <c r="D196" s="203"/>
      <c r="E196" s="203"/>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row>
    <row r="197" spans="1:55">
      <c r="A197" s="213"/>
      <c r="B197" s="204"/>
      <c r="C197" s="204"/>
      <c r="D197" s="203"/>
      <c r="E197" s="203"/>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row>
    <row r="198" spans="1:55">
      <c r="A198" s="213"/>
      <c r="B198" s="204"/>
      <c r="C198" s="204"/>
      <c r="D198" s="203"/>
      <c r="E198" s="203"/>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row>
    <row r="199" spans="1:55">
      <c r="A199" s="213"/>
      <c r="B199" s="204"/>
      <c r="C199" s="204"/>
      <c r="D199" s="203"/>
      <c r="E199" s="203"/>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row>
    <row r="200" spans="1:55">
      <c r="A200" s="213"/>
      <c r="B200" s="204"/>
      <c r="C200" s="204"/>
      <c r="D200" s="203"/>
      <c r="E200" s="203"/>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row>
    <row r="201" spans="1:55">
      <c r="A201" s="213"/>
      <c r="B201" s="204"/>
      <c r="C201" s="204"/>
      <c r="D201" s="203"/>
      <c r="E201" s="203"/>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row>
    <row r="202" spans="1:55">
      <c r="A202" s="213"/>
      <c r="B202" s="204"/>
      <c r="C202" s="204"/>
      <c r="D202" s="203"/>
      <c r="E202" s="203"/>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row>
    <row r="203" spans="1:55">
      <c r="A203" s="213"/>
      <c r="B203" s="204"/>
      <c r="C203" s="204"/>
      <c r="D203" s="203"/>
      <c r="E203" s="203"/>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row>
    <row r="204" spans="1:55">
      <c r="A204" s="213"/>
      <c r="B204" s="204"/>
      <c r="C204" s="204"/>
      <c r="D204" s="203"/>
      <c r="E204" s="203"/>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row>
    <row r="205" spans="1:55">
      <c r="A205" s="213"/>
      <c r="B205" s="204"/>
      <c r="C205" s="204"/>
      <c r="D205" s="203"/>
      <c r="E205" s="203"/>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row>
    <row r="206" spans="1:55">
      <c r="A206" s="213"/>
      <c r="B206" s="204"/>
      <c r="C206" s="204"/>
      <c r="D206" s="203"/>
      <c r="E206" s="203"/>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row>
    <row r="207" spans="1:55">
      <c r="A207" s="213"/>
      <c r="B207" s="204"/>
      <c r="C207" s="204"/>
      <c r="D207" s="203"/>
      <c r="E207" s="203"/>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row>
    <row r="208" spans="1:55">
      <c r="A208" s="213"/>
      <c r="B208" s="204"/>
      <c r="C208" s="204"/>
      <c r="D208" s="203"/>
      <c r="E208" s="203"/>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row>
    <row r="209" spans="1:55">
      <c r="A209" s="213"/>
      <c r="B209" s="204"/>
      <c r="C209" s="204"/>
      <c r="D209" s="203"/>
      <c r="E209" s="203"/>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row>
    <row r="210" spans="1:55">
      <c r="A210" s="213"/>
      <c r="B210" s="204"/>
      <c r="C210" s="204"/>
      <c r="D210" s="203"/>
      <c r="E210" s="203"/>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row>
    <row r="211" spans="1:55">
      <c r="A211" s="213"/>
      <c r="B211" s="204"/>
      <c r="C211" s="204"/>
      <c r="D211" s="203"/>
      <c r="E211" s="203"/>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row>
    <row r="212" spans="1:55">
      <c r="A212" s="213"/>
      <c r="B212" s="204"/>
      <c r="C212" s="204"/>
      <c r="D212" s="203"/>
      <c r="E212" s="203"/>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row>
    <row r="213" spans="1:55">
      <c r="A213" s="213"/>
      <c r="B213" s="204"/>
      <c r="C213" s="204"/>
      <c r="D213" s="203"/>
      <c r="E213" s="203"/>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row>
    <row r="214" spans="1:55">
      <c r="A214" s="213"/>
      <c r="B214" s="204"/>
      <c r="C214" s="204"/>
      <c r="D214" s="203"/>
      <c r="E214" s="203"/>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row>
    <row r="215" spans="1:55">
      <c r="A215" s="213"/>
      <c r="B215" s="204"/>
      <c r="C215" s="204"/>
      <c r="D215" s="203"/>
      <c r="E215" s="203"/>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row>
    <row r="216" spans="1:55">
      <c r="A216" s="213"/>
      <c r="B216" s="204"/>
      <c r="C216" s="204"/>
      <c r="D216" s="203"/>
      <c r="E216" s="203"/>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row>
    <row r="217" spans="1:55">
      <c r="A217" s="213"/>
      <c r="B217" s="204"/>
      <c r="C217" s="204"/>
      <c r="D217" s="203"/>
      <c r="E217" s="203"/>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row>
    <row r="218" spans="1:55">
      <c r="A218" s="213"/>
      <c r="B218" s="204"/>
      <c r="C218" s="204"/>
      <c r="D218" s="203"/>
      <c r="E218" s="203"/>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row>
    <row r="219" spans="1:55">
      <c r="A219" s="213"/>
      <c r="B219" s="204"/>
      <c r="C219" s="204"/>
      <c r="D219" s="203"/>
      <c r="E219" s="203"/>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row>
    <row r="220" spans="1:55">
      <c r="A220" s="213"/>
      <c r="B220" s="204"/>
      <c r="C220" s="204"/>
      <c r="D220" s="203"/>
      <c r="E220" s="203"/>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row>
    <row r="221" spans="1:55">
      <c r="A221" s="213"/>
      <c r="B221" s="204"/>
      <c r="C221" s="204"/>
      <c r="D221" s="203"/>
      <c r="E221" s="203"/>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row>
    <row r="222" spans="1:55">
      <c r="A222" s="213"/>
      <c r="B222" s="204"/>
      <c r="C222" s="204"/>
      <c r="D222" s="203"/>
      <c r="E222" s="203"/>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row>
    <row r="223" spans="1:55">
      <c r="A223" s="213"/>
      <c r="B223" s="204"/>
      <c r="C223" s="204"/>
      <c r="D223" s="203"/>
      <c r="E223" s="203"/>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row>
    <row r="224" spans="1:55">
      <c r="A224" s="213"/>
      <c r="B224" s="204"/>
      <c r="C224" s="204"/>
      <c r="D224" s="203"/>
      <c r="E224" s="203"/>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row>
    <row r="225" spans="1:55">
      <c r="A225" s="213"/>
      <c r="B225" s="204"/>
      <c r="C225" s="204"/>
      <c r="D225" s="203"/>
      <c r="E225" s="203"/>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row>
    <row r="226" spans="1:55">
      <c r="A226" s="213"/>
      <c r="B226" s="204"/>
      <c r="C226" s="204"/>
      <c r="D226" s="203"/>
      <c r="E226" s="203"/>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row>
    <row r="227" spans="1:55">
      <c r="A227" s="213"/>
      <c r="B227" s="204"/>
      <c r="C227" s="204"/>
      <c r="D227" s="203"/>
      <c r="E227" s="203"/>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row>
    <row r="228" spans="1:55">
      <c r="A228" s="213"/>
      <c r="B228" s="204"/>
      <c r="C228" s="204"/>
      <c r="D228" s="203"/>
      <c r="E228" s="203"/>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row>
    <row r="229" spans="1:55">
      <c r="A229" s="213"/>
      <c r="B229" s="204"/>
      <c r="C229" s="204"/>
      <c r="D229" s="203"/>
      <c r="E229" s="203"/>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row>
    <row r="230" spans="1:55">
      <c r="A230" s="213"/>
      <c r="B230" s="204"/>
      <c r="C230" s="204"/>
      <c r="D230" s="203"/>
      <c r="E230" s="203"/>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row>
    <row r="231" spans="1:55">
      <c r="A231" s="213"/>
      <c r="B231" s="204"/>
      <c r="C231" s="204"/>
      <c r="D231" s="203"/>
      <c r="E231" s="203"/>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row>
    <row r="232" spans="1:55">
      <c r="A232" s="213"/>
      <c r="B232" s="204"/>
      <c r="C232" s="204"/>
      <c r="D232" s="203"/>
      <c r="E232" s="203"/>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row>
    <row r="233" spans="1:55">
      <c r="A233" s="213"/>
      <c r="B233" s="204"/>
      <c r="C233" s="204"/>
      <c r="D233" s="203"/>
      <c r="E233" s="203"/>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row>
    <row r="234" spans="1:55">
      <c r="A234" s="213"/>
      <c r="B234" s="204"/>
      <c r="C234" s="204"/>
      <c r="D234" s="203"/>
      <c r="E234" s="203"/>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row>
    <row r="235" spans="1:55">
      <c r="A235" s="213"/>
      <c r="B235" s="204"/>
      <c r="C235" s="204"/>
      <c r="D235" s="203"/>
      <c r="E235" s="203"/>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row>
    <row r="236" spans="1:55">
      <c r="A236" s="213"/>
      <c r="B236" s="204"/>
      <c r="C236" s="204"/>
      <c r="D236" s="203"/>
      <c r="E236" s="203"/>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row>
    <row r="237" spans="1:55">
      <c r="A237" s="213"/>
      <c r="B237" s="204"/>
      <c r="C237" s="204"/>
      <c r="D237" s="203"/>
      <c r="E237" s="203"/>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row>
    <row r="238" spans="1:55">
      <c r="A238" s="213"/>
      <c r="B238" s="204"/>
      <c r="C238" s="204"/>
      <c r="D238" s="203"/>
      <c r="E238" s="203"/>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row>
    <row r="239" spans="1:55">
      <c r="A239" s="213"/>
      <c r="B239" s="204"/>
      <c r="C239" s="204"/>
      <c r="D239" s="203"/>
      <c r="E239" s="203"/>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row>
    <row r="240" spans="1:55">
      <c r="A240" s="213"/>
      <c r="B240" s="204"/>
      <c r="C240" s="204"/>
      <c r="D240" s="203"/>
      <c r="E240" s="203"/>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row>
    <row r="241" spans="1:55">
      <c r="A241" s="213"/>
      <c r="B241" s="204"/>
      <c r="C241" s="204"/>
      <c r="D241" s="203"/>
      <c r="E241" s="203"/>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row>
    <row r="242" spans="1:55">
      <c r="A242" s="213"/>
      <c r="B242" s="204"/>
      <c r="C242" s="204"/>
      <c r="D242" s="203"/>
      <c r="E242" s="203"/>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row>
    <row r="243" spans="1:55">
      <c r="A243" s="213"/>
      <c r="B243" s="204"/>
      <c r="C243" s="204"/>
      <c r="D243" s="203"/>
      <c r="E243" s="203"/>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row>
    <row r="244" spans="1:55">
      <c r="A244" s="213"/>
      <c r="B244" s="204"/>
      <c r="C244" s="204"/>
      <c r="D244" s="203"/>
      <c r="E244" s="203"/>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row>
    <row r="245" spans="1:55">
      <c r="A245" s="213"/>
      <c r="B245" s="204"/>
      <c r="C245" s="204"/>
      <c r="D245" s="203"/>
      <c r="E245" s="203"/>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row>
    <row r="246" spans="1:55">
      <c r="A246" s="213"/>
      <c r="B246" s="204"/>
      <c r="C246" s="204"/>
      <c r="D246" s="203"/>
      <c r="E246" s="203"/>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row>
    <row r="247" spans="1:55">
      <c r="A247" s="213"/>
      <c r="B247" s="204"/>
      <c r="C247" s="204"/>
      <c r="D247" s="203"/>
      <c r="E247" s="203"/>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row>
    <row r="248" spans="1:55">
      <c r="A248" s="213"/>
      <c r="B248" s="204"/>
      <c r="C248" s="204"/>
      <c r="D248" s="203"/>
      <c r="E248" s="203"/>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c r="BA248" s="204"/>
      <c r="BB248" s="204"/>
      <c r="BC248" s="204"/>
    </row>
    <row r="249" spans="1:55">
      <c r="A249" s="213"/>
      <c r="B249" s="204"/>
      <c r="C249" s="204"/>
      <c r="D249" s="203"/>
      <c r="E249" s="203"/>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204"/>
      <c r="AY249" s="204"/>
      <c r="AZ249" s="204"/>
      <c r="BA249" s="204"/>
      <c r="BB249" s="204"/>
      <c r="BC249" s="204"/>
    </row>
    <row r="250" spans="1:55">
      <c r="A250" s="213"/>
      <c r="B250" s="204"/>
      <c r="C250" s="204"/>
      <c r="D250" s="203"/>
      <c r="E250" s="203"/>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c r="BA250" s="204"/>
      <c r="BB250" s="204"/>
      <c r="BC250" s="204"/>
    </row>
    <row r="251" spans="1:55">
      <c r="A251" s="213"/>
      <c r="B251" s="204"/>
      <c r="C251" s="204"/>
      <c r="D251" s="203"/>
      <c r="E251" s="203"/>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row>
    <row r="252" spans="1:55">
      <c r="A252" s="213"/>
      <c r="B252" s="204"/>
      <c r="C252" s="204"/>
      <c r="D252" s="203"/>
      <c r="E252" s="203"/>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c r="AX252" s="204"/>
      <c r="AY252" s="204"/>
      <c r="AZ252" s="204"/>
      <c r="BA252" s="204"/>
      <c r="BB252" s="204"/>
      <c r="BC252" s="204"/>
    </row>
    <row r="253" spans="1:55">
      <c r="A253" s="213"/>
      <c r="B253" s="204"/>
      <c r="C253" s="204"/>
      <c r="D253" s="203"/>
      <c r="E253" s="203"/>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c r="AX253" s="204"/>
      <c r="AY253" s="204"/>
      <c r="AZ253" s="204"/>
      <c r="BA253" s="204"/>
      <c r="BB253" s="204"/>
      <c r="BC253" s="204"/>
    </row>
    <row r="254" spans="1:55">
      <c r="A254" s="213"/>
      <c r="B254" s="204"/>
      <c r="C254" s="204"/>
      <c r="D254" s="203"/>
      <c r="E254" s="203"/>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c r="AX254" s="204"/>
      <c r="AY254" s="204"/>
      <c r="AZ254" s="204"/>
      <c r="BA254" s="204"/>
      <c r="BB254" s="204"/>
      <c r="BC254" s="204"/>
    </row>
    <row r="255" spans="1:55">
      <c r="A255" s="213"/>
      <c r="B255" s="204"/>
      <c r="C255" s="204"/>
      <c r="D255" s="203"/>
      <c r="E255" s="203"/>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4"/>
      <c r="AY255" s="204"/>
      <c r="AZ255" s="204"/>
      <c r="BA255" s="204"/>
      <c r="BB255" s="204"/>
      <c r="BC255" s="204"/>
    </row>
    <row r="256" spans="1:55">
      <c r="A256" s="213"/>
      <c r="B256" s="204"/>
      <c r="C256" s="204"/>
      <c r="D256" s="203"/>
      <c r="E256" s="203"/>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row>
    <row r="257" spans="1:55">
      <c r="A257" s="213"/>
      <c r="B257" s="204"/>
      <c r="C257" s="204"/>
      <c r="D257" s="203"/>
      <c r="E257" s="203"/>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row>
    <row r="258" spans="1:55">
      <c r="A258" s="213"/>
      <c r="B258" s="204"/>
      <c r="C258" s="204"/>
      <c r="D258" s="203"/>
      <c r="E258" s="203"/>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row>
    <row r="259" spans="1:55">
      <c r="A259" s="213"/>
      <c r="B259" s="204"/>
      <c r="C259" s="204"/>
      <c r="D259" s="203"/>
      <c r="E259" s="203"/>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row>
    <row r="260" spans="1:55">
      <c r="A260" s="213"/>
      <c r="B260" s="204"/>
      <c r="C260" s="204"/>
      <c r="D260" s="203"/>
      <c r="E260" s="203"/>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row>
    <row r="261" spans="1:55">
      <c r="A261" s="213"/>
      <c r="B261" s="204"/>
      <c r="C261" s="204"/>
      <c r="D261" s="203"/>
      <c r="E261" s="203"/>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row>
    <row r="262" spans="1:55">
      <c r="A262" s="213"/>
      <c r="B262" s="204"/>
      <c r="C262" s="204"/>
      <c r="D262" s="203"/>
      <c r="E262" s="203"/>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row>
    <row r="263" spans="1:55">
      <c r="A263" s="213"/>
      <c r="B263" s="204"/>
      <c r="C263" s="204"/>
      <c r="D263" s="203"/>
      <c r="E263" s="203"/>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row>
    <row r="264" spans="1:55">
      <c r="A264" s="213"/>
      <c r="B264" s="204"/>
      <c r="C264" s="204"/>
      <c r="D264" s="203"/>
      <c r="E264" s="203"/>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row>
    <row r="265" spans="1:55">
      <c r="A265" s="213"/>
      <c r="B265" s="204"/>
      <c r="C265" s="204"/>
      <c r="D265" s="203"/>
      <c r="E265" s="203"/>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row>
    <row r="266" spans="1:55">
      <c r="A266" s="213"/>
      <c r="B266" s="204"/>
      <c r="C266" s="204"/>
      <c r="D266" s="203"/>
      <c r="E266" s="203"/>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row>
    <row r="267" spans="1:55">
      <c r="A267" s="213"/>
      <c r="B267" s="204"/>
      <c r="C267" s="204"/>
      <c r="D267" s="203"/>
      <c r="E267" s="203"/>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row>
    <row r="268" spans="1:55">
      <c r="A268" s="213"/>
      <c r="B268" s="204"/>
      <c r="C268" s="204"/>
      <c r="D268" s="203"/>
      <c r="E268" s="203"/>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row>
    <row r="269" spans="1:55">
      <c r="A269" s="213"/>
      <c r="B269" s="204"/>
      <c r="C269" s="204"/>
      <c r="D269" s="203"/>
      <c r="E269" s="203"/>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row>
    <row r="270" spans="1:55">
      <c r="A270" s="213"/>
      <c r="B270" s="204"/>
      <c r="C270" s="204"/>
      <c r="D270" s="203"/>
      <c r="E270" s="203"/>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row>
    <row r="271" spans="1:55">
      <c r="A271" s="213"/>
      <c r="B271" s="204"/>
      <c r="C271" s="204"/>
      <c r="D271" s="203"/>
      <c r="E271" s="203"/>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c r="AX271" s="204"/>
      <c r="AY271" s="204"/>
      <c r="AZ271" s="204"/>
      <c r="BA271" s="204"/>
      <c r="BB271" s="204"/>
      <c r="BC271" s="204"/>
    </row>
    <row r="272" spans="1:55">
      <c r="A272" s="213"/>
      <c r="B272" s="204"/>
      <c r="C272" s="204"/>
      <c r="D272" s="203"/>
      <c r="E272" s="203"/>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row>
    <row r="273" spans="1:55">
      <c r="A273" s="213"/>
      <c r="B273" s="204"/>
      <c r="C273" s="204"/>
      <c r="D273" s="203"/>
      <c r="E273" s="203"/>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row>
    <row r="274" spans="1:55">
      <c r="A274" s="213"/>
      <c r="B274" s="204"/>
      <c r="C274" s="204"/>
      <c r="D274" s="203"/>
      <c r="E274" s="203"/>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c r="AX274" s="204"/>
      <c r="AY274" s="204"/>
      <c r="AZ274" s="204"/>
      <c r="BA274" s="204"/>
      <c r="BB274" s="204"/>
      <c r="BC274" s="204"/>
    </row>
    <row r="275" spans="1:55">
      <c r="A275" s="213"/>
      <c r="B275" s="204"/>
      <c r="C275" s="204"/>
      <c r="D275" s="203"/>
      <c r="E275" s="203"/>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row>
    <row r="276" spans="1:55">
      <c r="A276" s="213"/>
      <c r="B276" s="204"/>
      <c r="C276" s="204"/>
      <c r="D276" s="203"/>
      <c r="E276" s="203"/>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4"/>
      <c r="AY276" s="204"/>
      <c r="AZ276" s="204"/>
      <c r="BA276" s="204"/>
      <c r="BB276" s="204"/>
      <c r="BC276" s="204"/>
    </row>
    <row r="277" spans="1:55">
      <c r="A277" s="213"/>
      <c r="B277" s="204"/>
      <c r="C277" s="204"/>
      <c r="D277" s="203"/>
      <c r="E277" s="203"/>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c r="AX277" s="204"/>
      <c r="AY277" s="204"/>
      <c r="AZ277" s="204"/>
      <c r="BA277" s="204"/>
      <c r="BB277" s="204"/>
      <c r="BC277" s="204"/>
    </row>
    <row r="278" spans="1:55">
      <c r="A278" s="213"/>
      <c r="B278" s="204"/>
      <c r="C278" s="204"/>
      <c r="D278" s="203"/>
      <c r="E278" s="203"/>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row>
    <row r="279" spans="1:55">
      <c r="A279" s="213"/>
      <c r="B279" s="204"/>
      <c r="C279" s="204"/>
      <c r="D279" s="203"/>
      <c r="E279" s="203"/>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B279" s="204"/>
      <c r="BC279" s="204"/>
    </row>
    <row r="280" spans="1:55">
      <c r="A280" s="213"/>
      <c r="B280" s="204"/>
      <c r="C280" s="204"/>
      <c r="D280" s="203"/>
      <c r="E280" s="203"/>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row>
    <row r="281" spans="1:55">
      <c r="A281" s="213"/>
      <c r="B281" s="204"/>
      <c r="C281" s="204"/>
      <c r="D281" s="203"/>
      <c r="E281" s="203"/>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row>
    <row r="282" spans="1:55">
      <c r="A282" s="213"/>
      <c r="B282" s="204"/>
      <c r="C282" s="204"/>
      <c r="D282" s="203"/>
      <c r="E282" s="203"/>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row>
    <row r="283" spans="1:55">
      <c r="A283" s="213"/>
      <c r="B283" s="204"/>
      <c r="C283" s="204"/>
      <c r="D283" s="203"/>
      <c r="E283" s="203"/>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c r="AX283" s="204"/>
      <c r="AY283" s="204"/>
      <c r="AZ283" s="204"/>
      <c r="BA283" s="204"/>
      <c r="BB283" s="204"/>
      <c r="BC283" s="204"/>
    </row>
    <row r="284" spans="1:55">
      <c r="A284" s="213"/>
      <c r="B284" s="204"/>
      <c r="C284" s="204"/>
      <c r="D284" s="203"/>
      <c r="E284" s="203"/>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c r="AX284" s="204"/>
      <c r="AY284" s="204"/>
      <c r="AZ284" s="204"/>
      <c r="BA284" s="204"/>
      <c r="BB284" s="204"/>
      <c r="BC284" s="204"/>
    </row>
    <row r="285" spans="1:55">
      <c r="A285" s="213"/>
      <c r="B285" s="204"/>
      <c r="C285" s="204"/>
      <c r="D285" s="203"/>
      <c r="E285" s="203"/>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row>
    <row r="286" spans="1:55">
      <c r="A286" s="213"/>
      <c r="B286" s="204"/>
      <c r="C286" s="204"/>
      <c r="D286" s="203"/>
      <c r="E286" s="203"/>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row>
    <row r="287" spans="1:55">
      <c r="A287" s="213"/>
      <c r="B287" s="204"/>
      <c r="C287" s="204"/>
      <c r="D287" s="203"/>
      <c r="E287" s="203"/>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c r="AX287" s="204"/>
      <c r="AY287" s="204"/>
      <c r="AZ287" s="204"/>
      <c r="BA287" s="204"/>
      <c r="BB287" s="204"/>
      <c r="BC287" s="204"/>
    </row>
    <row r="288" spans="1:55">
      <c r="A288" s="213"/>
      <c r="B288" s="204"/>
      <c r="C288" s="204"/>
      <c r="D288" s="203"/>
      <c r="E288" s="203"/>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row>
    <row r="289" spans="1:55">
      <c r="A289" s="213"/>
      <c r="B289" s="204"/>
      <c r="C289" s="204"/>
      <c r="D289" s="203"/>
      <c r="E289" s="203"/>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row>
    <row r="290" spans="1:55">
      <c r="A290" s="213"/>
      <c r="B290" s="204"/>
      <c r="C290" s="204"/>
      <c r="D290" s="203"/>
      <c r="E290" s="203"/>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row>
    <row r="291" spans="1:55">
      <c r="A291" s="213"/>
      <c r="B291" s="204"/>
      <c r="C291" s="204"/>
      <c r="D291" s="203"/>
      <c r="E291" s="203"/>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row>
    <row r="292" spans="1:55">
      <c r="A292" s="213"/>
      <c r="B292" s="204"/>
      <c r="C292" s="204"/>
      <c r="D292" s="203"/>
      <c r="E292" s="203"/>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row>
    <row r="293" spans="1:55">
      <c r="A293" s="213"/>
      <c r="B293" s="204"/>
      <c r="C293" s="204"/>
      <c r="D293" s="203"/>
      <c r="E293" s="203"/>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c r="BB293" s="204"/>
      <c r="BC293" s="204"/>
    </row>
    <row r="294" spans="1:55">
      <c r="A294" s="213"/>
      <c r="B294" s="204"/>
      <c r="C294" s="204"/>
      <c r="D294" s="203"/>
      <c r="E294" s="203"/>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c r="BB294" s="204"/>
      <c r="BC294" s="204"/>
    </row>
    <row r="295" spans="1:55">
      <c r="A295" s="213"/>
      <c r="B295" s="204"/>
      <c r="C295" s="204"/>
      <c r="D295" s="203"/>
      <c r="E295" s="203"/>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row>
    <row r="296" spans="1:55">
      <c r="A296" s="213"/>
      <c r="B296" s="204"/>
      <c r="C296" s="204"/>
      <c r="D296" s="203"/>
      <c r="E296" s="203"/>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row>
    <row r="297" spans="1:55">
      <c r="A297" s="213"/>
      <c r="B297" s="204"/>
      <c r="C297" s="204"/>
      <c r="D297" s="203"/>
      <c r="E297" s="203"/>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c r="AX297" s="204"/>
      <c r="AY297" s="204"/>
      <c r="AZ297" s="204"/>
      <c r="BA297" s="204"/>
      <c r="BB297" s="204"/>
      <c r="BC297" s="204"/>
    </row>
    <row r="298" spans="1:55">
      <c r="A298" s="213"/>
      <c r="B298" s="204"/>
      <c r="C298" s="204"/>
      <c r="D298" s="203"/>
      <c r="E298" s="203"/>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c r="AX298" s="204"/>
      <c r="AY298" s="204"/>
      <c r="AZ298" s="204"/>
      <c r="BA298" s="204"/>
      <c r="BB298" s="204"/>
      <c r="BC298" s="204"/>
    </row>
    <row r="299" spans="1:55">
      <c r="A299" s="213"/>
      <c r="B299" s="204"/>
      <c r="C299" s="204"/>
      <c r="D299" s="203"/>
      <c r="E299" s="203"/>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c r="BB299" s="204"/>
      <c r="BC299" s="204"/>
    </row>
    <row r="300" spans="1:55">
      <c r="A300" s="213"/>
      <c r="B300" s="204"/>
      <c r="C300" s="204"/>
      <c r="D300" s="203"/>
      <c r="E300" s="203"/>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c r="AX300" s="204"/>
      <c r="AY300" s="204"/>
      <c r="AZ300" s="204"/>
      <c r="BA300" s="204"/>
      <c r="BB300" s="204"/>
      <c r="BC300" s="204"/>
    </row>
    <row r="301" spans="1:55">
      <c r="A301" s="213"/>
      <c r="B301" s="204"/>
      <c r="C301" s="204"/>
      <c r="D301" s="203"/>
      <c r="E301" s="203"/>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c r="AX301" s="204"/>
      <c r="AY301" s="204"/>
      <c r="AZ301" s="204"/>
      <c r="BA301" s="204"/>
      <c r="BB301" s="204"/>
      <c r="BC301" s="204"/>
    </row>
    <row r="302" spans="1:55">
      <c r="A302" s="213"/>
      <c r="B302" s="204"/>
      <c r="C302" s="204"/>
      <c r="D302" s="203"/>
      <c r="E302" s="203"/>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c r="AX302" s="204"/>
      <c r="AY302" s="204"/>
      <c r="AZ302" s="204"/>
      <c r="BA302" s="204"/>
      <c r="BB302" s="204"/>
      <c r="BC302" s="204"/>
    </row>
    <row r="303" spans="1:55">
      <c r="A303" s="213"/>
      <c r="B303" s="204"/>
      <c r="C303" s="204"/>
      <c r="D303" s="203"/>
      <c r="E303" s="203"/>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row>
    <row r="304" spans="1:55">
      <c r="A304" s="213"/>
      <c r="B304" s="204"/>
      <c r="C304" s="204"/>
      <c r="D304" s="203"/>
      <c r="E304" s="203"/>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c r="AX304" s="204"/>
      <c r="AY304" s="204"/>
      <c r="AZ304" s="204"/>
      <c r="BA304" s="204"/>
      <c r="BB304" s="204"/>
      <c r="BC304" s="204"/>
    </row>
  </sheetData>
  <mergeCells count="33">
    <mergeCell ref="A145:B145"/>
    <mergeCell ref="A146:B146"/>
    <mergeCell ref="A147:B147"/>
    <mergeCell ref="O115:P115"/>
    <mergeCell ref="Q115:R115"/>
    <mergeCell ref="S115:T115"/>
    <mergeCell ref="U115:V115"/>
    <mergeCell ref="W115:X115"/>
    <mergeCell ref="Y115:Z115"/>
    <mergeCell ref="C115:D115"/>
    <mergeCell ref="E115:F115"/>
    <mergeCell ref="G115:H115"/>
    <mergeCell ref="I115:J115"/>
    <mergeCell ref="K115:L115"/>
    <mergeCell ref="M115:N115"/>
    <mergeCell ref="AK3:AL3"/>
    <mergeCell ref="O3:P3"/>
    <mergeCell ref="Q3:R3"/>
    <mergeCell ref="S3:T3"/>
    <mergeCell ref="U3:V3"/>
    <mergeCell ref="W3:X3"/>
    <mergeCell ref="Y3:Z3"/>
    <mergeCell ref="AA3:AB3"/>
    <mergeCell ref="AC3:AD3"/>
    <mergeCell ref="AE3:AF3"/>
    <mergeCell ref="AG3:AH3"/>
    <mergeCell ref="AI3:AJ3"/>
    <mergeCell ref="M3:N3"/>
    <mergeCell ref="C3:D3"/>
    <mergeCell ref="E3:F3"/>
    <mergeCell ref="G3:H3"/>
    <mergeCell ref="I3:J3"/>
    <mergeCell ref="K3:L3"/>
  </mergeCells>
  <printOptions headings="1" gridLines="1"/>
  <pageMargins left="0.2" right="0.2" top="0" bottom="0" header="0.05" footer="0.05"/>
  <pageSetup paperSize="5" scale="91" fitToWidth="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1"/>
  <sheetViews>
    <sheetView topLeftCell="A4" workbookViewId="0">
      <selection activeCell="Q14" sqref="Q14"/>
    </sheetView>
  </sheetViews>
  <sheetFormatPr baseColWidth="10" defaultColWidth="9.1640625" defaultRowHeight="15"/>
  <cols>
    <col min="1" max="1" width="44.6640625" style="5" bestFit="1" customWidth="1"/>
    <col min="2" max="7" width="11.6640625" style="5" bestFit="1" customWidth="1"/>
    <col min="8" max="16384" width="9.1640625" style="5"/>
  </cols>
  <sheetData>
    <row r="1" spans="1:8" ht="24" customHeight="1">
      <c r="A1" s="274" t="s">
        <v>41</v>
      </c>
      <c r="B1" s="275"/>
      <c r="C1" s="275"/>
      <c r="D1" s="275"/>
      <c r="E1" s="275"/>
      <c r="F1" s="275"/>
      <c r="G1" s="275"/>
      <c r="H1" s="275"/>
    </row>
    <row r="3" spans="1:8">
      <c r="A3" s="276" t="s">
        <v>357</v>
      </c>
      <c r="B3" s="275"/>
      <c r="C3" s="275"/>
      <c r="D3" s="275"/>
      <c r="E3" s="275"/>
      <c r="F3" s="275"/>
      <c r="G3" s="275"/>
      <c r="H3" s="275"/>
    </row>
    <row r="5" spans="1:8" ht="45" customHeight="1">
      <c r="A5" s="277"/>
      <c r="B5" s="277" t="s">
        <v>11</v>
      </c>
      <c r="C5" s="275"/>
      <c r="D5" s="277" t="s">
        <v>7</v>
      </c>
      <c r="E5" s="275"/>
      <c r="F5" s="277" t="s">
        <v>8</v>
      </c>
      <c r="G5" s="275"/>
    </row>
    <row r="6" spans="1:8" ht="16">
      <c r="A6" s="6" t="s">
        <v>42</v>
      </c>
      <c r="B6" s="7" t="s">
        <v>43</v>
      </c>
      <c r="C6" s="7" t="s">
        <v>44</v>
      </c>
      <c r="D6" s="7" t="s">
        <v>43</v>
      </c>
      <c r="E6" s="7" t="s">
        <v>44</v>
      </c>
      <c r="F6" s="7" t="s">
        <v>43</v>
      </c>
      <c r="G6" s="7" t="s">
        <v>44</v>
      </c>
    </row>
    <row r="7" spans="1:8" ht="16">
      <c r="A7" s="238" t="s">
        <v>12</v>
      </c>
      <c r="B7" s="238">
        <v>0</v>
      </c>
      <c r="C7" s="238">
        <v>0</v>
      </c>
      <c r="D7" s="238">
        <v>0</v>
      </c>
      <c r="E7" s="238">
        <v>0</v>
      </c>
      <c r="F7" s="238">
        <v>0</v>
      </c>
      <c r="G7" s="238">
        <v>0</v>
      </c>
    </row>
    <row r="8" spans="1:8" ht="16">
      <c r="A8" s="238" t="s">
        <v>13</v>
      </c>
      <c r="B8" s="238">
        <v>0</v>
      </c>
      <c r="C8" s="238">
        <v>0</v>
      </c>
      <c r="D8" s="238">
        <v>0</v>
      </c>
      <c r="E8" s="238">
        <v>0</v>
      </c>
      <c r="F8" s="238">
        <v>0</v>
      </c>
      <c r="G8" s="238">
        <v>0</v>
      </c>
    </row>
    <row r="9" spans="1:8" ht="16">
      <c r="A9" s="238" t="s">
        <v>14</v>
      </c>
      <c r="B9" s="238">
        <v>238</v>
      </c>
      <c r="C9" s="225">
        <v>11</v>
      </c>
      <c r="D9" s="238">
        <v>0</v>
      </c>
      <c r="E9" s="238">
        <v>0</v>
      </c>
      <c r="F9" s="238">
        <v>0</v>
      </c>
      <c r="G9" s="238">
        <v>0</v>
      </c>
    </row>
    <row r="10" spans="1:8" ht="16">
      <c r="A10" s="238" t="s">
        <v>15</v>
      </c>
      <c r="B10" s="238">
        <v>0</v>
      </c>
      <c r="C10" s="238">
        <v>0</v>
      </c>
      <c r="D10" s="238">
        <v>0</v>
      </c>
      <c r="E10" s="238">
        <v>0</v>
      </c>
      <c r="F10" s="238">
        <v>0</v>
      </c>
      <c r="G10" s="238">
        <v>0</v>
      </c>
    </row>
    <row r="11" spans="1:8" ht="16">
      <c r="A11" s="238" t="s">
        <v>16</v>
      </c>
      <c r="B11" s="238">
        <v>0</v>
      </c>
      <c r="C11" s="238">
        <v>0</v>
      </c>
      <c r="D11" s="238">
        <v>0</v>
      </c>
      <c r="E11" s="238">
        <v>0</v>
      </c>
      <c r="F11" s="238">
        <v>0</v>
      </c>
      <c r="G11" s="238">
        <v>0</v>
      </c>
    </row>
    <row r="12" spans="1:8" ht="16">
      <c r="A12" s="238" t="s">
        <v>17</v>
      </c>
      <c r="B12" s="238">
        <v>0</v>
      </c>
      <c r="C12" s="238">
        <v>0</v>
      </c>
      <c r="D12" s="238">
        <v>0</v>
      </c>
      <c r="E12" s="238">
        <v>0</v>
      </c>
      <c r="F12" s="238">
        <v>0</v>
      </c>
      <c r="G12" s="238">
        <v>0</v>
      </c>
    </row>
    <row r="13" spans="1:8" ht="16">
      <c r="A13" s="238" t="s">
        <v>18</v>
      </c>
      <c r="B13" s="238">
        <v>0</v>
      </c>
      <c r="C13" s="238">
        <v>0</v>
      </c>
      <c r="D13" s="238">
        <v>0</v>
      </c>
      <c r="E13" s="238">
        <v>0</v>
      </c>
      <c r="F13" s="238">
        <v>0</v>
      </c>
      <c r="G13" s="238">
        <v>0</v>
      </c>
    </row>
    <row r="14" spans="1:8" ht="16">
      <c r="A14" s="238" t="s">
        <v>19</v>
      </c>
      <c r="B14" s="238">
        <v>0</v>
      </c>
      <c r="C14" s="238">
        <v>0</v>
      </c>
      <c r="D14" s="238">
        <v>0</v>
      </c>
      <c r="E14" s="238">
        <v>0</v>
      </c>
      <c r="F14" s="238">
        <v>0</v>
      </c>
      <c r="G14" s="238">
        <v>0</v>
      </c>
    </row>
    <row r="15" spans="1:8" ht="16">
      <c r="A15" s="238" t="s">
        <v>20</v>
      </c>
      <c r="B15" s="238">
        <v>0</v>
      </c>
      <c r="C15" s="238">
        <v>0</v>
      </c>
      <c r="D15" s="238">
        <v>0</v>
      </c>
      <c r="E15" s="238">
        <v>0</v>
      </c>
      <c r="F15" s="238">
        <v>0</v>
      </c>
      <c r="G15" s="238">
        <v>0</v>
      </c>
    </row>
    <row r="16" spans="1:8" ht="16">
      <c r="A16" s="238" t="s">
        <v>21</v>
      </c>
      <c r="B16" s="238">
        <v>0</v>
      </c>
      <c r="C16" s="238">
        <v>0</v>
      </c>
      <c r="D16" s="238">
        <v>0</v>
      </c>
      <c r="E16" s="238">
        <v>0</v>
      </c>
      <c r="F16" s="238">
        <v>0</v>
      </c>
      <c r="G16" s="238">
        <v>0</v>
      </c>
    </row>
    <row r="17" spans="1:7" ht="16">
      <c r="A17" s="238" t="s">
        <v>22</v>
      </c>
      <c r="B17" s="238">
        <v>96</v>
      </c>
      <c r="C17" s="238">
        <v>9</v>
      </c>
      <c r="D17" s="238">
        <v>0</v>
      </c>
      <c r="E17" s="238">
        <v>0</v>
      </c>
      <c r="F17" s="238">
        <v>0</v>
      </c>
      <c r="G17" s="238">
        <v>0</v>
      </c>
    </row>
    <row r="18" spans="1:7" ht="16">
      <c r="A18" s="238" t="s">
        <v>23</v>
      </c>
      <c r="B18" s="238">
        <v>0</v>
      </c>
      <c r="C18" s="238">
        <v>0</v>
      </c>
      <c r="D18" s="238">
        <v>0</v>
      </c>
      <c r="E18" s="238">
        <v>0</v>
      </c>
      <c r="F18" s="238">
        <v>0</v>
      </c>
      <c r="G18" s="238">
        <v>0</v>
      </c>
    </row>
    <row r="19" spans="1:7" ht="16">
      <c r="A19" s="238" t="s">
        <v>24</v>
      </c>
      <c r="B19" s="238">
        <v>0</v>
      </c>
      <c r="C19" s="238">
        <v>0</v>
      </c>
      <c r="D19" s="238">
        <v>0</v>
      </c>
      <c r="E19" s="238">
        <v>0</v>
      </c>
      <c r="F19" s="238">
        <v>0</v>
      </c>
      <c r="G19" s="238">
        <v>0</v>
      </c>
    </row>
    <row r="20" spans="1:7" ht="16">
      <c r="A20" s="238" t="s">
        <v>25</v>
      </c>
      <c r="B20" s="238">
        <v>0</v>
      </c>
      <c r="C20" s="238">
        <v>0</v>
      </c>
      <c r="D20" s="238">
        <v>0</v>
      </c>
      <c r="E20" s="238">
        <v>0</v>
      </c>
      <c r="F20" s="238">
        <v>0</v>
      </c>
      <c r="G20" s="238">
        <v>0</v>
      </c>
    </row>
    <row r="21" spans="1:7" ht="16">
      <c r="A21" s="238" t="s">
        <v>26</v>
      </c>
      <c r="B21" s="238">
        <v>0</v>
      </c>
      <c r="C21" s="238">
        <v>0</v>
      </c>
      <c r="D21" s="238">
        <v>0</v>
      </c>
      <c r="E21" s="238">
        <v>0</v>
      </c>
      <c r="F21" s="238">
        <v>0</v>
      </c>
      <c r="G21" s="238">
        <v>0</v>
      </c>
    </row>
    <row r="22" spans="1:7" ht="16">
      <c r="A22" s="238" t="s">
        <v>27</v>
      </c>
      <c r="B22" s="238">
        <v>0</v>
      </c>
      <c r="C22" s="238">
        <v>0</v>
      </c>
      <c r="D22" s="238">
        <v>0</v>
      </c>
      <c r="E22" s="238">
        <v>0</v>
      </c>
      <c r="F22" s="238">
        <v>0</v>
      </c>
      <c r="G22" s="238">
        <v>0</v>
      </c>
    </row>
    <row r="23" spans="1:7" ht="16">
      <c r="A23" s="238" t="s">
        <v>28</v>
      </c>
      <c r="B23" s="238">
        <v>0</v>
      </c>
      <c r="C23" s="238">
        <v>0</v>
      </c>
      <c r="D23" s="238">
        <v>0</v>
      </c>
      <c r="E23" s="238">
        <v>0</v>
      </c>
      <c r="F23" s="238">
        <v>0</v>
      </c>
      <c r="G23" s="238">
        <v>0</v>
      </c>
    </row>
    <row r="24" spans="1:7" ht="16">
      <c r="A24" s="238" t="s">
        <v>29</v>
      </c>
      <c r="B24" s="238">
        <v>0</v>
      </c>
      <c r="C24" s="238">
        <v>0</v>
      </c>
      <c r="D24" s="238">
        <v>0</v>
      </c>
      <c r="E24" s="238">
        <v>0</v>
      </c>
      <c r="F24" s="238">
        <v>0</v>
      </c>
      <c r="G24" s="238">
        <v>0</v>
      </c>
    </row>
    <row r="25" spans="1:7" ht="16">
      <c r="A25" s="238" t="s">
        <v>30</v>
      </c>
      <c r="B25" s="238">
        <v>0</v>
      </c>
      <c r="C25" s="225">
        <v>0</v>
      </c>
      <c r="D25" s="238">
        <v>0</v>
      </c>
      <c r="E25" s="238">
        <v>0</v>
      </c>
      <c r="F25" s="238">
        <v>0</v>
      </c>
      <c r="G25" s="238">
        <v>0</v>
      </c>
    </row>
    <row r="26" spans="1:7" ht="16">
      <c r="A26" s="238" t="s">
        <v>31</v>
      </c>
      <c r="B26" s="238">
        <v>0</v>
      </c>
      <c r="C26" s="238">
        <v>0</v>
      </c>
      <c r="D26" s="238">
        <v>0</v>
      </c>
      <c r="E26" s="238">
        <v>0</v>
      </c>
      <c r="F26" s="238">
        <v>0</v>
      </c>
      <c r="G26" s="238">
        <v>0</v>
      </c>
    </row>
    <row r="27" spans="1:7" ht="16">
      <c r="A27" s="238" t="s">
        <v>32</v>
      </c>
      <c r="B27" s="238">
        <v>0</v>
      </c>
      <c r="C27" s="238">
        <v>0</v>
      </c>
      <c r="D27" s="238">
        <v>0</v>
      </c>
      <c r="E27" s="238">
        <v>0</v>
      </c>
      <c r="F27" s="238">
        <v>0</v>
      </c>
      <c r="G27" s="238">
        <v>0</v>
      </c>
    </row>
    <row r="28" spans="1:7" ht="16">
      <c r="A28" s="238" t="s">
        <v>33</v>
      </c>
      <c r="B28" s="238">
        <v>0</v>
      </c>
      <c r="C28" s="238">
        <v>0</v>
      </c>
      <c r="D28" s="238">
        <v>0</v>
      </c>
      <c r="E28" s="238">
        <v>0</v>
      </c>
      <c r="F28" s="238">
        <v>0</v>
      </c>
      <c r="G28" s="238">
        <v>0</v>
      </c>
    </row>
    <row r="29" spans="1:7" ht="16">
      <c r="A29" s="238" t="s">
        <v>34</v>
      </c>
      <c r="B29" s="238">
        <v>256</v>
      </c>
      <c r="C29" s="238">
        <v>23</v>
      </c>
      <c r="D29" s="238">
        <v>0</v>
      </c>
      <c r="E29" s="238">
        <v>0</v>
      </c>
      <c r="F29" s="238">
        <v>0</v>
      </c>
      <c r="G29" s="238">
        <v>0</v>
      </c>
    </row>
    <row r="30" spans="1:7" ht="16">
      <c r="A30" s="238" t="s">
        <v>35</v>
      </c>
      <c r="B30" s="238">
        <v>22</v>
      </c>
      <c r="C30" s="238">
        <v>10</v>
      </c>
      <c r="D30" s="222">
        <v>0</v>
      </c>
      <c r="E30" s="222">
        <v>0</v>
      </c>
      <c r="F30" s="238">
        <v>0</v>
      </c>
      <c r="G30" s="238">
        <v>0</v>
      </c>
    </row>
    <row r="31" spans="1:7" ht="16">
      <c r="A31" s="238" t="s">
        <v>36</v>
      </c>
      <c r="B31" s="238">
        <v>0</v>
      </c>
      <c r="C31" s="238">
        <v>0</v>
      </c>
      <c r="D31" s="238">
        <v>0</v>
      </c>
      <c r="E31" s="238">
        <v>0</v>
      </c>
      <c r="F31" s="238">
        <v>0</v>
      </c>
      <c r="G31" s="238">
        <v>0</v>
      </c>
    </row>
    <row r="32" spans="1:7" ht="16">
      <c r="A32" s="238" t="s">
        <v>37</v>
      </c>
      <c r="B32" s="238">
        <v>0</v>
      </c>
      <c r="C32" s="238">
        <v>0</v>
      </c>
      <c r="D32" s="238">
        <v>0</v>
      </c>
      <c r="E32" s="238">
        <v>0</v>
      </c>
      <c r="F32" s="238">
        <v>0</v>
      </c>
      <c r="G32" s="238">
        <v>0</v>
      </c>
    </row>
    <row r="33" spans="1:7" ht="16">
      <c r="A33" s="238" t="s">
        <v>45</v>
      </c>
      <c r="B33" s="238">
        <v>0</v>
      </c>
      <c r="C33" s="238">
        <v>0</v>
      </c>
      <c r="D33" s="238">
        <v>0</v>
      </c>
      <c r="E33" s="238">
        <v>0</v>
      </c>
      <c r="F33" s="238">
        <v>0</v>
      </c>
      <c r="G33" s="238">
        <v>0</v>
      </c>
    </row>
    <row r="34" spans="1:7" ht="16">
      <c r="A34" s="238" t="s">
        <v>46</v>
      </c>
      <c r="B34" s="238">
        <v>555</v>
      </c>
      <c r="C34" s="238">
        <v>49</v>
      </c>
      <c r="D34" s="238">
        <v>0</v>
      </c>
      <c r="E34" s="238">
        <v>0</v>
      </c>
      <c r="F34" s="238">
        <v>0</v>
      </c>
      <c r="G34" s="238">
        <v>0</v>
      </c>
    </row>
    <row r="35" spans="1:7" ht="16">
      <c r="A35" s="238" t="s">
        <v>47</v>
      </c>
      <c r="B35" s="238">
        <v>57</v>
      </c>
      <c r="C35" s="238">
        <v>4</v>
      </c>
      <c r="D35" s="238">
        <v>0</v>
      </c>
      <c r="E35" s="238">
        <v>0</v>
      </c>
      <c r="F35" s="238">
        <v>0</v>
      </c>
      <c r="G35" s="238">
        <v>0</v>
      </c>
    </row>
    <row r="36" spans="1:7" s="78" customFormat="1" ht="16">
      <c r="A36" s="78" t="s">
        <v>48</v>
      </c>
      <c r="B36" s="238">
        <v>612</v>
      </c>
      <c r="C36" s="238">
        <v>53</v>
      </c>
      <c r="D36" s="238">
        <v>0</v>
      </c>
      <c r="E36" s="238">
        <v>0</v>
      </c>
      <c r="F36" s="238">
        <v>0</v>
      </c>
      <c r="G36" s="238">
        <v>0</v>
      </c>
    </row>
    <row r="37" spans="1:7">
      <c r="A37" s="238"/>
      <c r="B37" s="238"/>
      <c r="C37" s="238"/>
      <c r="D37" s="238"/>
      <c r="E37" s="238"/>
      <c r="F37" s="238"/>
      <c r="G37" s="238"/>
    </row>
    <row r="38" spans="1:7">
      <c r="A38" s="240" t="s">
        <v>308</v>
      </c>
      <c r="B38" s="238"/>
      <c r="C38" s="238"/>
      <c r="D38" s="238"/>
      <c r="E38" s="238"/>
      <c r="F38" s="238"/>
      <c r="G38" s="238"/>
    </row>
    <row r="39" spans="1:7">
      <c r="A39" s="240" t="s">
        <v>309</v>
      </c>
      <c r="B39" s="238"/>
      <c r="C39" s="238"/>
      <c r="D39" s="238"/>
      <c r="E39" s="238"/>
      <c r="F39" s="238"/>
      <c r="G39" s="238"/>
    </row>
    <row r="40" spans="1:7">
      <c r="A40" s="240"/>
      <c r="B40" s="238"/>
      <c r="C40" s="238"/>
      <c r="D40" s="238"/>
      <c r="E40" s="238"/>
      <c r="F40" s="238"/>
      <c r="G40" s="238"/>
    </row>
    <row r="41" spans="1:7">
      <c r="A41" s="240" t="s">
        <v>310</v>
      </c>
      <c r="B41" s="238"/>
      <c r="C41" s="238"/>
      <c r="D41" s="238"/>
      <c r="E41" s="238"/>
      <c r="F41" s="238"/>
      <c r="G41" s="238"/>
    </row>
  </sheetData>
  <sheetProtection formatCells="0" formatColumns="0" formatRows="0" insertColumns="0" insertRows="0" insertHyperlinks="0" deleteColumns="0" deleteRows="0" sort="0" autoFilter="0" pivotTables="0"/>
  <mergeCells count="6">
    <mergeCell ref="A1:H1"/>
    <mergeCell ref="A3:H3"/>
    <mergeCell ref="A5"/>
    <mergeCell ref="B5:C5"/>
    <mergeCell ref="D5:E5"/>
    <mergeCell ref="F5:G5"/>
  </mergeCells>
  <phoneticPr fontId="14" type="noConversion"/>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1"/>
  <sheetViews>
    <sheetView topLeftCell="A2" workbookViewId="0">
      <selection activeCell="C34" sqref="C34:C35"/>
    </sheetView>
  </sheetViews>
  <sheetFormatPr baseColWidth="10" defaultColWidth="9.1640625" defaultRowHeight="15"/>
  <cols>
    <col min="1" max="1" width="44.6640625" style="8" bestFit="1" customWidth="1"/>
    <col min="2" max="7" width="11.6640625" style="8" bestFit="1" customWidth="1"/>
    <col min="8" max="16384" width="9.1640625" style="8"/>
  </cols>
  <sheetData>
    <row r="1" spans="1:8" ht="24" customHeight="1">
      <c r="A1" s="278" t="s">
        <v>49</v>
      </c>
      <c r="B1" s="279"/>
      <c r="C1" s="279"/>
      <c r="D1" s="279"/>
      <c r="E1" s="279"/>
      <c r="F1" s="279"/>
      <c r="G1" s="279"/>
      <c r="H1" s="279"/>
    </row>
    <row r="3" spans="1:8">
      <c r="A3" s="280" t="s">
        <v>357</v>
      </c>
      <c r="B3" s="279"/>
      <c r="C3" s="279"/>
      <c r="D3" s="279"/>
      <c r="E3" s="279"/>
      <c r="F3" s="279"/>
      <c r="G3" s="279"/>
      <c r="H3" s="279"/>
    </row>
    <row r="5" spans="1:8" ht="45.75" customHeight="1">
      <c r="A5" s="281"/>
      <c r="B5" s="281" t="s">
        <v>11</v>
      </c>
      <c r="C5" s="279"/>
      <c r="D5" s="281" t="s">
        <v>7</v>
      </c>
      <c r="E5" s="279"/>
      <c r="F5" s="281" t="s">
        <v>8</v>
      </c>
      <c r="G5" s="279"/>
    </row>
    <row r="6" spans="1:8" ht="16">
      <c r="A6" s="9" t="s">
        <v>42</v>
      </c>
      <c r="B6" s="10" t="s">
        <v>43</v>
      </c>
      <c r="C6" s="10" t="s">
        <v>44</v>
      </c>
      <c r="D6" s="10" t="s">
        <v>43</v>
      </c>
      <c r="E6" s="10" t="s">
        <v>44</v>
      </c>
      <c r="F6" s="10" t="s">
        <v>43</v>
      </c>
      <c r="G6" s="10" t="s">
        <v>44</v>
      </c>
    </row>
    <row r="7" spans="1:8" ht="16">
      <c r="A7" s="8" t="s">
        <v>12</v>
      </c>
      <c r="B7" s="8">
        <f>'A4 A6 hur'!I118</f>
        <v>0</v>
      </c>
      <c r="C7" s="200">
        <f>'A4 A6 hur'!J118</f>
        <v>0</v>
      </c>
      <c r="D7" s="200">
        <f>'A4 A6 hur'!K118</f>
        <v>0</v>
      </c>
      <c r="E7" s="200">
        <f>'A4 A6 hur'!L118</f>
        <v>0</v>
      </c>
      <c r="F7" s="200">
        <f>'A4 A6 hur'!M118</f>
        <v>0</v>
      </c>
      <c r="G7" s="200">
        <f>'A4 A6 hur'!N118</f>
        <v>0</v>
      </c>
    </row>
    <row r="8" spans="1:8" ht="16">
      <c r="A8" s="8" t="s">
        <v>13</v>
      </c>
      <c r="B8" s="200">
        <f>'A4 A6 hur'!I119</f>
        <v>0</v>
      </c>
      <c r="C8" s="200">
        <f>'A4 A6 hur'!J119</f>
        <v>0</v>
      </c>
      <c r="D8" s="200">
        <f>'A4 A6 hur'!K119</f>
        <v>0</v>
      </c>
      <c r="E8" s="200">
        <f>'A4 A6 hur'!L119</f>
        <v>0</v>
      </c>
      <c r="F8" s="200">
        <f>'A4 A6 hur'!M119</f>
        <v>0</v>
      </c>
      <c r="G8" s="200">
        <f>'A4 A6 hur'!N119</f>
        <v>0</v>
      </c>
    </row>
    <row r="9" spans="1:8" ht="16">
      <c r="A9" s="8" t="s">
        <v>14</v>
      </c>
      <c r="B9" s="200">
        <v>103</v>
      </c>
      <c r="C9" s="223">
        <v>2</v>
      </c>
      <c r="D9" s="200">
        <f>'A4 A6 hur'!K120</f>
        <v>0</v>
      </c>
      <c r="E9" s="200">
        <f>'A4 A6 hur'!L120</f>
        <v>0</v>
      </c>
      <c r="F9" s="200">
        <f>'A4 A6 hur'!M120</f>
        <v>0</v>
      </c>
      <c r="G9" s="200">
        <f>'A4 A6 hur'!N120</f>
        <v>0</v>
      </c>
    </row>
    <row r="10" spans="1:8" ht="16">
      <c r="A10" s="8" t="s">
        <v>15</v>
      </c>
      <c r="B10" s="200">
        <f>'A4 A6 hur'!I121</f>
        <v>0</v>
      </c>
      <c r="C10" s="200">
        <f>'A4 A6 hur'!J121</f>
        <v>0</v>
      </c>
      <c r="D10" s="200">
        <f>'A4 A6 hur'!K121</f>
        <v>0</v>
      </c>
      <c r="E10" s="200">
        <f>'A4 A6 hur'!L121</f>
        <v>0</v>
      </c>
      <c r="F10" s="200">
        <f>'A4 A6 hur'!M121</f>
        <v>0</v>
      </c>
      <c r="G10" s="200">
        <f>'A4 A6 hur'!N121</f>
        <v>0</v>
      </c>
    </row>
    <row r="11" spans="1:8" ht="16">
      <c r="A11" s="8" t="s">
        <v>16</v>
      </c>
      <c r="B11" s="200">
        <f>'A4 A6 hur'!I122</f>
        <v>0</v>
      </c>
      <c r="C11" s="200">
        <f>'A4 A6 hur'!J122</f>
        <v>0</v>
      </c>
      <c r="D11" s="200">
        <f>'A4 A6 hur'!K122</f>
        <v>0</v>
      </c>
      <c r="E11" s="200">
        <f>'A4 A6 hur'!L122</f>
        <v>0</v>
      </c>
      <c r="F11" s="200">
        <f>'A4 A6 hur'!M122</f>
        <v>0</v>
      </c>
      <c r="G11" s="200">
        <f>'A4 A6 hur'!N122</f>
        <v>0</v>
      </c>
    </row>
    <row r="12" spans="1:8" ht="16">
      <c r="A12" s="8" t="s">
        <v>17</v>
      </c>
      <c r="B12" s="200">
        <f>'A4 A6 hur'!I123</f>
        <v>0</v>
      </c>
      <c r="C12" s="200">
        <f>'A4 A6 hur'!J123</f>
        <v>0</v>
      </c>
      <c r="D12" s="200">
        <f>'A4 A6 hur'!K123</f>
        <v>0</v>
      </c>
      <c r="E12" s="200">
        <f>'A4 A6 hur'!L123</f>
        <v>0</v>
      </c>
      <c r="F12" s="200">
        <f>'A4 A6 hur'!M123</f>
        <v>0</v>
      </c>
      <c r="G12" s="200">
        <f>'A4 A6 hur'!N123</f>
        <v>0</v>
      </c>
    </row>
    <row r="13" spans="1:8" ht="16">
      <c r="A13" s="8" t="s">
        <v>18</v>
      </c>
      <c r="B13" s="200">
        <f>'A4 A6 hur'!I124</f>
        <v>0</v>
      </c>
      <c r="C13" s="200">
        <f>'A4 A6 hur'!J124</f>
        <v>0</v>
      </c>
      <c r="D13" s="200">
        <f>'A4 A6 hur'!K124</f>
        <v>0</v>
      </c>
      <c r="E13" s="200">
        <f>'A4 A6 hur'!L124</f>
        <v>0</v>
      </c>
      <c r="F13" s="200">
        <f>'A4 A6 hur'!M124</f>
        <v>0</v>
      </c>
      <c r="G13" s="200">
        <f>'A4 A6 hur'!N124</f>
        <v>0</v>
      </c>
    </row>
    <row r="14" spans="1:8" ht="16">
      <c r="A14" s="8" t="s">
        <v>19</v>
      </c>
      <c r="B14" s="200">
        <f>'A4 A6 hur'!I125</f>
        <v>0</v>
      </c>
      <c r="C14" s="200">
        <f>'A4 A6 hur'!J125</f>
        <v>0</v>
      </c>
      <c r="D14" s="200">
        <f>'A4 A6 hur'!K125</f>
        <v>0</v>
      </c>
      <c r="E14" s="200">
        <f>'A4 A6 hur'!L125</f>
        <v>0</v>
      </c>
      <c r="F14" s="200">
        <f>'A4 A6 hur'!M125</f>
        <v>0</v>
      </c>
      <c r="G14" s="200">
        <f>'A4 A6 hur'!N125</f>
        <v>0</v>
      </c>
    </row>
    <row r="15" spans="1:8" ht="16">
      <c r="A15" s="8" t="s">
        <v>20</v>
      </c>
      <c r="B15" s="200">
        <f>'A4 A6 hur'!I126</f>
        <v>0</v>
      </c>
      <c r="C15" s="200">
        <f>'A4 A6 hur'!J126</f>
        <v>0</v>
      </c>
      <c r="D15" s="200">
        <f>'A4 A6 hur'!K126</f>
        <v>0</v>
      </c>
      <c r="E15" s="200">
        <f>'A4 A6 hur'!L126</f>
        <v>0</v>
      </c>
      <c r="F15" s="200">
        <f>'A4 A6 hur'!M126</f>
        <v>0</v>
      </c>
      <c r="G15" s="200">
        <f>'A4 A6 hur'!N126</f>
        <v>0</v>
      </c>
    </row>
    <row r="16" spans="1:8" ht="16">
      <c r="A16" s="8" t="s">
        <v>21</v>
      </c>
      <c r="B16" s="200">
        <f>'A4 A6 hur'!I127</f>
        <v>0</v>
      </c>
      <c r="C16" s="200">
        <f>'A4 A6 hur'!J127</f>
        <v>0</v>
      </c>
      <c r="D16" s="200">
        <f>'A4 A6 hur'!K127</f>
        <v>0</v>
      </c>
      <c r="E16" s="200">
        <f>'A4 A6 hur'!L127</f>
        <v>0</v>
      </c>
      <c r="F16" s="200">
        <f>'A4 A6 hur'!M127</f>
        <v>0</v>
      </c>
      <c r="G16" s="200">
        <f>'A4 A6 hur'!N127</f>
        <v>0</v>
      </c>
    </row>
    <row r="17" spans="1:7" ht="16">
      <c r="A17" s="8" t="s">
        <v>22</v>
      </c>
      <c r="B17" s="200">
        <v>75</v>
      </c>
      <c r="C17" s="200">
        <v>8</v>
      </c>
      <c r="D17" s="200">
        <f>'A4 A6 hur'!K128</f>
        <v>0</v>
      </c>
      <c r="E17" s="200">
        <f>'A4 A6 hur'!L128</f>
        <v>0</v>
      </c>
      <c r="F17" s="200">
        <f>'A4 A6 hur'!M128</f>
        <v>0</v>
      </c>
      <c r="G17" s="200">
        <f>'A4 A6 hur'!N128</f>
        <v>0</v>
      </c>
    </row>
    <row r="18" spans="1:7" ht="16">
      <c r="A18" s="8" t="s">
        <v>23</v>
      </c>
      <c r="B18" s="200">
        <f>'A4 A6 hur'!I129</f>
        <v>0</v>
      </c>
      <c r="C18" s="200">
        <f>'A4 A6 hur'!J129</f>
        <v>0</v>
      </c>
      <c r="D18" s="200">
        <f>'A4 A6 hur'!K129</f>
        <v>0</v>
      </c>
      <c r="E18" s="200">
        <f>'A4 A6 hur'!L129</f>
        <v>0</v>
      </c>
      <c r="F18" s="200">
        <f>'A4 A6 hur'!M129</f>
        <v>0</v>
      </c>
      <c r="G18" s="200">
        <f>'A4 A6 hur'!N129</f>
        <v>0</v>
      </c>
    </row>
    <row r="19" spans="1:7" ht="16">
      <c r="A19" s="8" t="s">
        <v>24</v>
      </c>
      <c r="B19" s="200">
        <f>'A4 A6 hur'!I130</f>
        <v>0</v>
      </c>
      <c r="C19" s="200">
        <f>'A4 A6 hur'!J130</f>
        <v>0</v>
      </c>
      <c r="D19" s="200">
        <f>'A4 A6 hur'!K130</f>
        <v>0</v>
      </c>
      <c r="E19" s="200">
        <f>'A4 A6 hur'!L130</f>
        <v>0</v>
      </c>
      <c r="F19" s="200">
        <f>'A4 A6 hur'!M130</f>
        <v>0</v>
      </c>
      <c r="G19" s="200">
        <f>'A4 A6 hur'!N130</f>
        <v>0</v>
      </c>
    </row>
    <row r="20" spans="1:7" ht="16">
      <c r="A20" s="8" t="s">
        <v>25</v>
      </c>
      <c r="B20" s="200">
        <f>'A4 A6 hur'!I131</f>
        <v>0</v>
      </c>
      <c r="C20" s="200">
        <f>'A4 A6 hur'!J131</f>
        <v>0</v>
      </c>
      <c r="D20" s="200">
        <f>'A4 A6 hur'!K131</f>
        <v>0</v>
      </c>
      <c r="E20" s="200">
        <f>'A4 A6 hur'!L131</f>
        <v>0</v>
      </c>
      <c r="F20" s="200">
        <f>'A4 A6 hur'!M131</f>
        <v>0</v>
      </c>
      <c r="G20" s="200">
        <f>'A4 A6 hur'!N131</f>
        <v>0</v>
      </c>
    </row>
    <row r="21" spans="1:7" ht="16">
      <c r="A21" s="8" t="s">
        <v>26</v>
      </c>
      <c r="B21" s="200">
        <f>'A4 A6 hur'!I132</f>
        <v>0</v>
      </c>
      <c r="C21" s="200">
        <f>'A4 A6 hur'!J132</f>
        <v>0</v>
      </c>
      <c r="D21" s="200">
        <f>'A4 A6 hur'!K132</f>
        <v>0</v>
      </c>
      <c r="E21" s="200">
        <f>'A4 A6 hur'!L132</f>
        <v>0</v>
      </c>
      <c r="F21" s="200">
        <f>'A4 A6 hur'!M132</f>
        <v>0</v>
      </c>
      <c r="G21" s="200">
        <f>'A4 A6 hur'!N132</f>
        <v>0</v>
      </c>
    </row>
    <row r="22" spans="1:7" ht="16">
      <c r="A22" s="8" t="s">
        <v>27</v>
      </c>
      <c r="B22" s="200">
        <f>'A4 A6 hur'!I133</f>
        <v>0</v>
      </c>
      <c r="C22" s="200">
        <f>'A4 A6 hur'!J133</f>
        <v>0</v>
      </c>
      <c r="D22" s="200">
        <f>'A4 A6 hur'!K133</f>
        <v>0</v>
      </c>
      <c r="E22" s="200">
        <f>'A4 A6 hur'!L133</f>
        <v>0</v>
      </c>
      <c r="F22" s="200">
        <f>'A4 A6 hur'!M133</f>
        <v>0</v>
      </c>
      <c r="G22" s="200">
        <f>'A4 A6 hur'!N133</f>
        <v>0</v>
      </c>
    </row>
    <row r="23" spans="1:7" ht="16">
      <c r="A23" s="8" t="s">
        <v>28</v>
      </c>
      <c r="B23" s="200">
        <f>'A4 A6 hur'!I134</f>
        <v>0</v>
      </c>
      <c r="C23" s="200">
        <f>'A4 A6 hur'!J134</f>
        <v>0</v>
      </c>
      <c r="D23" s="200">
        <f>'A4 A6 hur'!K134</f>
        <v>0</v>
      </c>
      <c r="E23" s="200">
        <f>'A4 A6 hur'!L134</f>
        <v>0</v>
      </c>
      <c r="F23" s="200">
        <f>'A4 A6 hur'!M134</f>
        <v>0</v>
      </c>
      <c r="G23" s="200">
        <f>'A4 A6 hur'!N134</f>
        <v>0</v>
      </c>
    </row>
    <row r="24" spans="1:7" ht="16">
      <c r="A24" s="8" t="s">
        <v>29</v>
      </c>
      <c r="B24" s="200">
        <f>'A4 A6 hur'!I135</f>
        <v>0</v>
      </c>
      <c r="C24" s="200">
        <f>'A4 A6 hur'!J135</f>
        <v>0</v>
      </c>
      <c r="D24" s="200">
        <f>'A4 A6 hur'!K135</f>
        <v>0</v>
      </c>
      <c r="E24" s="200">
        <f>'A4 A6 hur'!L135</f>
        <v>0</v>
      </c>
      <c r="F24" s="200">
        <f>'A4 A6 hur'!M135</f>
        <v>0</v>
      </c>
      <c r="G24" s="200">
        <f>'A4 A6 hur'!N135</f>
        <v>0</v>
      </c>
    </row>
    <row r="25" spans="1:7" ht="16">
      <c r="A25" s="8" t="s">
        <v>30</v>
      </c>
      <c r="B25" s="200">
        <v>0</v>
      </c>
      <c r="C25" s="223">
        <v>0</v>
      </c>
      <c r="D25" s="200">
        <f>'A4 A6 hur'!K136</f>
        <v>0</v>
      </c>
      <c r="E25" s="200">
        <f>'A4 A6 hur'!L136</f>
        <v>0</v>
      </c>
      <c r="F25" s="200">
        <f>'A4 A6 hur'!M136</f>
        <v>0</v>
      </c>
      <c r="G25" s="200">
        <f>'A4 A6 hur'!N136</f>
        <v>0</v>
      </c>
    </row>
    <row r="26" spans="1:7" ht="16">
      <c r="A26" s="8" t="s">
        <v>31</v>
      </c>
      <c r="B26" s="200">
        <f>'A4 A6 hur'!I137</f>
        <v>0</v>
      </c>
      <c r="C26" s="200">
        <f>'A4 A6 hur'!J137</f>
        <v>0</v>
      </c>
      <c r="D26" s="200">
        <f>'A4 A6 hur'!K137</f>
        <v>0</v>
      </c>
      <c r="E26" s="200">
        <f>'A4 A6 hur'!L137</f>
        <v>0</v>
      </c>
      <c r="F26" s="200">
        <f>'A4 A6 hur'!M137</f>
        <v>0</v>
      </c>
      <c r="G26" s="200">
        <f>'A4 A6 hur'!N137</f>
        <v>0</v>
      </c>
    </row>
    <row r="27" spans="1:7" ht="16">
      <c r="A27" s="8" t="s">
        <v>32</v>
      </c>
      <c r="B27" s="200">
        <f>'A4 A6 hur'!I138</f>
        <v>0</v>
      </c>
      <c r="C27" s="200">
        <f>'A4 A6 hur'!J138</f>
        <v>0</v>
      </c>
      <c r="D27" s="200">
        <f>'A4 A6 hur'!K138</f>
        <v>0</v>
      </c>
      <c r="E27" s="200">
        <f>'A4 A6 hur'!L138</f>
        <v>0</v>
      </c>
      <c r="F27" s="200">
        <f>'A4 A6 hur'!M138</f>
        <v>0</v>
      </c>
      <c r="G27" s="200">
        <f>'A4 A6 hur'!N138</f>
        <v>0</v>
      </c>
    </row>
    <row r="28" spans="1:7" ht="16">
      <c r="A28" s="8" t="s">
        <v>33</v>
      </c>
      <c r="B28" s="200">
        <f>'A4 A6 hur'!I139</f>
        <v>0</v>
      </c>
      <c r="C28" s="200">
        <f>'A4 A6 hur'!J139</f>
        <v>0</v>
      </c>
      <c r="D28" s="200">
        <f>'A4 A6 hur'!K139</f>
        <v>0</v>
      </c>
      <c r="E28" s="200">
        <f>'A4 A6 hur'!L139</f>
        <v>0</v>
      </c>
      <c r="F28" s="200">
        <f>'A4 A6 hur'!M139</f>
        <v>0</v>
      </c>
      <c r="G28" s="200">
        <f>'A4 A6 hur'!N139</f>
        <v>0</v>
      </c>
    </row>
    <row r="29" spans="1:7" ht="16">
      <c r="A29" s="8" t="s">
        <v>34</v>
      </c>
      <c r="B29" s="200">
        <v>202</v>
      </c>
      <c r="C29" s="200">
        <v>19</v>
      </c>
      <c r="D29" s="200">
        <f>'A4 A6 hur'!K140</f>
        <v>0</v>
      </c>
      <c r="E29" s="200">
        <f>'A4 A6 hur'!L140</f>
        <v>0</v>
      </c>
      <c r="F29" s="200">
        <f>'A4 A6 hur'!M140</f>
        <v>0</v>
      </c>
      <c r="G29" s="200">
        <f>'A4 A6 hur'!N140</f>
        <v>0</v>
      </c>
    </row>
    <row r="30" spans="1:7" ht="16">
      <c r="A30" s="8" t="s">
        <v>35</v>
      </c>
      <c r="B30" s="200">
        <v>8</v>
      </c>
      <c r="C30" s="200">
        <v>12</v>
      </c>
      <c r="D30" s="223">
        <v>0</v>
      </c>
      <c r="E30" s="223">
        <v>0</v>
      </c>
      <c r="F30" s="200">
        <f>'A4 A6 hur'!M141</f>
        <v>0</v>
      </c>
      <c r="G30" s="200">
        <f>'A4 A6 hur'!N141</f>
        <v>0</v>
      </c>
    </row>
    <row r="31" spans="1:7" ht="16">
      <c r="A31" s="8" t="s">
        <v>36</v>
      </c>
      <c r="B31" s="200">
        <f>'A4 A6 hur'!I142</f>
        <v>0</v>
      </c>
      <c r="C31" s="200">
        <f>'A4 A6 hur'!J142</f>
        <v>0</v>
      </c>
      <c r="D31" s="200">
        <f>'A4 A6 hur'!K142</f>
        <v>0</v>
      </c>
      <c r="E31" s="200">
        <f>'A4 A6 hur'!L142</f>
        <v>0</v>
      </c>
      <c r="F31" s="200">
        <f>'A4 A6 hur'!M142</f>
        <v>0</v>
      </c>
      <c r="G31" s="200">
        <f>'A4 A6 hur'!N142</f>
        <v>0</v>
      </c>
    </row>
    <row r="32" spans="1:7" ht="16">
      <c r="A32" s="8" t="s">
        <v>37</v>
      </c>
      <c r="B32" s="200">
        <f>'A4 A6 hur'!I143</f>
        <v>0</v>
      </c>
      <c r="C32" s="200">
        <f>'A4 A6 hur'!J143</f>
        <v>0</v>
      </c>
      <c r="D32" s="200">
        <f>'A4 A6 hur'!K143</f>
        <v>0</v>
      </c>
      <c r="E32" s="200">
        <f>'A4 A6 hur'!L143</f>
        <v>0</v>
      </c>
      <c r="F32" s="200">
        <f>'A4 A6 hur'!M143</f>
        <v>0</v>
      </c>
      <c r="G32" s="200">
        <f>'A4 A6 hur'!N143</f>
        <v>0</v>
      </c>
    </row>
    <row r="33" spans="1:7" ht="16">
      <c r="A33" s="8" t="s">
        <v>45</v>
      </c>
      <c r="B33" s="200">
        <f>'A4 A6 hur'!I144</f>
        <v>0</v>
      </c>
      <c r="C33" s="200">
        <f>'A4 A6 hur'!J144</f>
        <v>0</v>
      </c>
      <c r="D33" s="200">
        <f>'A4 A6 hur'!K144</f>
        <v>0</v>
      </c>
      <c r="E33" s="200">
        <f>'A4 A6 hur'!L144</f>
        <v>0</v>
      </c>
      <c r="F33" s="200">
        <f>'A4 A6 hur'!M144</f>
        <v>0</v>
      </c>
      <c r="G33" s="200">
        <f>'A4 A6 hur'!N144</f>
        <v>0</v>
      </c>
    </row>
    <row r="34" spans="1:7" ht="16">
      <c r="A34" s="8" t="s">
        <v>46</v>
      </c>
      <c r="B34" s="200">
        <v>337</v>
      </c>
      <c r="C34" s="200">
        <v>37</v>
      </c>
      <c r="D34" s="226">
        <v>0</v>
      </c>
      <c r="E34" s="226">
        <v>0</v>
      </c>
      <c r="F34" s="200">
        <f>'A4 A6 hur'!M145</f>
        <v>0</v>
      </c>
      <c r="G34" s="200">
        <f>'A4 A6 hur'!N145</f>
        <v>0</v>
      </c>
    </row>
    <row r="35" spans="1:7" ht="16">
      <c r="A35" s="8" t="s">
        <v>47</v>
      </c>
      <c r="B35" s="200">
        <v>51</v>
      </c>
      <c r="C35" s="200">
        <v>4</v>
      </c>
      <c r="D35" s="226">
        <v>0</v>
      </c>
      <c r="E35" s="227">
        <f>'A4 A6 hur'!L146</f>
        <v>0</v>
      </c>
      <c r="F35" s="200">
        <f>'A4 A6 hur'!M146</f>
        <v>0</v>
      </c>
      <c r="G35" s="200">
        <f>'A4 A6 hur'!N146</f>
        <v>0</v>
      </c>
    </row>
    <row r="36" spans="1:7" ht="16">
      <c r="A36" s="77" t="s">
        <v>48</v>
      </c>
      <c r="B36" s="200">
        <v>388</v>
      </c>
      <c r="C36" s="200">
        <v>41</v>
      </c>
      <c r="D36" s="226">
        <v>0</v>
      </c>
      <c r="E36" s="226">
        <v>0</v>
      </c>
      <c r="F36" s="200">
        <f>'A4 A6 hur'!M147</f>
        <v>0</v>
      </c>
      <c r="G36" s="200">
        <f>'A4 A6 hur'!N147</f>
        <v>0</v>
      </c>
    </row>
    <row r="38" spans="1:7">
      <c r="A38" s="145" t="s">
        <v>308</v>
      </c>
    </row>
    <row r="39" spans="1:7">
      <c r="A39" s="145" t="s">
        <v>309</v>
      </c>
    </row>
    <row r="40" spans="1:7">
      <c r="A40" s="145"/>
    </row>
    <row r="41" spans="1:7">
      <c r="A41" s="145" t="s">
        <v>310</v>
      </c>
    </row>
  </sheetData>
  <sheetProtection formatCells="0" formatColumns="0" formatRows="0" insertColumns="0" insertRows="0" insertHyperlinks="0" deleteColumns="0" deleteRows="0" sort="0" autoFilter="0" pivotTables="0"/>
  <mergeCells count="6">
    <mergeCell ref="A1:H1"/>
    <mergeCell ref="A3:H3"/>
    <mergeCell ref="A5"/>
    <mergeCell ref="B5:C5"/>
    <mergeCell ref="D5:E5"/>
    <mergeCell ref="F5:G5"/>
  </mergeCells>
  <phoneticPr fontId="14" type="noConversion"/>
  <pageMargins left="0.7" right="0.7" top="0.75" bottom="0.75" header="0.3" footer="0.3"/>
  <pageSetup scale="8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1"/>
  <sheetViews>
    <sheetView topLeftCell="A4" workbookViewId="0">
      <selection activeCell="C7" sqref="C7:C33"/>
    </sheetView>
  </sheetViews>
  <sheetFormatPr baseColWidth="10" defaultColWidth="9.1640625" defaultRowHeight="15"/>
  <cols>
    <col min="1" max="1" width="44.6640625" style="11" bestFit="1" customWidth="1"/>
    <col min="2" max="7" width="11.6640625" style="11" bestFit="1" customWidth="1"/>
    <col min="8" max="16384" width="9.1640625" style="11"/>
  </cols>
  <sheetData>
    <row r="1" spans="1:8" ht="24" customHeight="1">
      <c r="A1" s="282" t="s">
        <v>50</v>
      </c>
      <c r="B1" s="283"/>
      <c r="C1" s="283"/>
      <c r="D1" s="283"/>
      <c r="E1" s="283"/>
      <c r="F1" s="283"/>
      <c r="G1" s="283"/>
      <c r="H1" s="283"/>
    </row>
    <row r="3" spans="1:8">
      <c r="A3" s="284" t="s">
        <v>357</v>
      </c>
      <c r="B3" s="283"/>
      <c r="C3" s="283"/>
      <c r="D3" s="283"/>
      <c r="E3" s="283"/>
      <c r="F3" s="283"/>
      <c r="G3" s="283"/>
      <c r="H3" s="283"/>
    </row>
    <row r="5" spans="1:8" ht="45" customHeight="1">
      <c r="A5" s="285"/>
      <c r="B5" s="285" t="s">
        <v>11</v>
      </c>
      <c r="C5" s="283"/>
      <c r="D5" s="285" t="s">
        <v>7</v>
      </c>
      <c r="E5" s="283"/>
      <c r="F5" s="285" t="s">
        <v>8</v>
      </c>
      <c r="G5" s="283"/>
    </row>
    <row r="6" spans="1:8" ht="16">
      <c r="A6" s="12" t="s">
        <v>42</v>
      </c>
      <c r="B6" s="13" t="s">
        <v>43</v>
      </c>
      <c r="C6" s="13" t="s">
        <v>44</v>
      </c>
      <c r="D6" s="13" t="s">
        <v>43</v>
      </c>
      <c r="E6" s="13" t="s">
        <v>44</v>
      </c>
      <c r="F6" s="13" t="s">
        <v>43</v>
      </c>
      <c r="G6" s="13" t="s">
        <v>44</v>
      </c>
    </row>
    <row r="7" spans="1:8" ht="16">
      <c r="A7" s="11" t="s">
        <v>12</v>
      </c>
      <c r="B7" s="11">
        <f>'A4 A6 hur'!O118</f>
        <v>0</v>
      </c>
      <c r="C7" s="201">
        <f>'A4 A6 hur'!P118</f>
        <v>0</v>
      </c>
      <c r="D7" s="201">
        <f>'A4 A6 hur'!Q118</f>
        <v>0</v>
      </c>
      <c r="E7" s="201">
        <f>'A4 A6 hur'!R118</f>
        <v>0</v>
      </c>
      <c r="F7" s="201">
        <f>'A4 A6 hur'!S118</f>
        <v>0</v>
      </c>
      <c r="G7" s="201">
        <f>'A4 A6 hur'!T118</f>
        <v>0</v>
      </c>
    </row>
    <row r="8" spans="1:8" ht="16">
      <c r="A8" s="11" t="s">
        <v>13</v>
      </c>
      <c r="B8" s="201">
        <f>'A4 A6 hur'!O119</f>
        <v>0</v>
      </c>
      <c r="C8" s="201">
        <f>'A4 A6 hur'!P119</f>
        <v>0</v>
      </c>
      <c r="D8" s="201">
        <f>'A4 A6 hur'!Q119</f>
        <v>0</v>
      </c>
      <c r="E8" s="201">
        <f>'A4 A6 hur'!R119</f>
        <v>0</v>
      </c>
      <c r="F8" s="201">
        <f>'A4 A6 hur'!S119</f>
        <v>0</v>
      </c>
      <c r="G8" s="201">
        <f>'A4 A6 hur'!T119</f>
        <v>0</v>
      </c>
    </row>
    <row r="9" spans="1:8" ht="16">
      <c r="A9" s="11" t="s">
        <v>14</v>
      </c>
      <c r="B9" s="201">
        <v>341</v>
      </c>
      <c r="C9" s="201">
        <v>13</v>
      </c>
      <c r="D9" s="201">
        <f>'A4 A6 hur'!Q120</f>
        <v>0</v>
      </c>
      <c r="E9" s="201">
        <f>'A4 A6 hur'!R120</f>
        <v>0</v>
      </c>
      <c r="F9" s="201">
        <f>'A4 A6 hur'!S120</f>
        <v>0</v>
      </c>
      <c r="G9" s="201">
        <f>'A4 A6 hur'!T120</f>
        <v>0</v>
      </c>
    </row>
    <row r="10" spans="1:8" ht="16">
      <c r="A10" s="11" t="s">
        <v>15</v>
      </c>
      <c r="B10" s="201">
        <f>'A4 A6 hur'!O121</f>
        <v>0</v>
      </c>
      <c r="C10" s="201">
        <f>'A4 A6 hur'!P121</f>
        <v>0</v>
      </c>
      <c r="D10" s="201">
        <f>'A4 A6 hur'!Q121</f>
        <v>0</v>
      </c>
      <c r="E10" s="201">
        <f>'A4 A6 hur'!R121</f>
        <v>0</v>
      </c>
      <c r="F10" s="201">
        <f>'A4 A6 hur'!S121</f>
        <v>0</v>
      </c>
      <c r="G10" s="201">
        <f>'A4 A6 hur'!T121</f>
        <v>0</v>
      </c>
    </row>
    <row r="11" spans="1:8" ht="16">
      <c r="A11" s="11" t="s">
        <v>16</v>
      </c>
      <c r="B11" s="201">
        <f>'A4 A6 hur'!O122</f>
        <v>0</v>
      </c>
      <c r="C11" s="201">
        <f>'A4 A6 hur'!P122</f>
        <v>0</v>
      </c>
      <c r="D11" s="201">
        <f>'A4 A6 hur'!Q122</f>
        <v>0</v>
      </c>
      <c r="E11" s="201">
        <f>'A4 A6 hur'!R122</f>
        <v>0</v>
      </c>
      <c r="F11" s="201">
        <f>'A4 A6 hur'!S122</f>
        <v>0</v>
      </c>
      <c r="G11" s="201">
        <f>'A4 A6 hur'!T122</f>
        <v>0</v>
      </c>
    </row>
    <row r="12" spans="1:8" ht="16">
      <c r="A12" s="11" t="s">
        <v>17</v>
      </c>
      <c r="B12" s="201">
        <f>'A4 A6 hur'!O123</f>
        <v>0</v>
      </c>
      <c r="C12" s="201">
        <f>'A4 A6 hur'!P123</f>
        <v>0</v>
      </c>
      <c r="D12" s="201">
        <f>'A4 A6 hur'!Q123</f>
        <v>0</v>
      </c>
      <c r="E12" s="201">
        <f>'A4 A6 hur'!R123</f>
        <v>0</v>
      </c>
      <c r="F12" s="201">
        <f>'A4 A6 hur'!S123</f>
        <v>0</v>
      </c>
      <c r="G12" s="201">
        <f>'A4 A6 hur'!T123</f>
        <v>0</v>
      </c>
    </row>
    <row r="13" spans="1:8" ht="16">
      <c r="A13" s="11" t="s">
        <v>18</v>
      </c>
      <c r="B13" s="201">
        <f>'A4 A6 hur'!O124</f>
        <v>0</v>
      </c>
      <c r="C13" s="201">
        <f>'A4 A6 hur'!P124</f>
        <v>0</v>
      </c>
      <c r="D13" s="201">
        <f>'A4 A6 hur'!Q124</f>
        <v>0</v>
      </c>
      <c r="E13" s="201">
        <f>'A4 A6 hur'!R124</f>
        <v>0</v>
      </c>
      <c r="F13" s="201">
        <f>'A4 A6 hur'!S124</f>
        <v>0</v>
      </c>
      <c r="G13" s="201">
        <f>'A4 A6 hur'!T124</f>
        <v>0</v>
      </c>
    </row>
    <row r="14" spans="1:8" ht="16">
      <c r="A14" s="11" t="s">
        <v>19</v>
      </c>
      <c r="B14" s="201">
        <f>'A4 A6 hur'!O125</f>
        <v>0</v>
      </c>
      <c r="C14" s="201">
        <f>'A4 A6 hur'!P125</f>
        <v>0</v>
      </c>
      <c r="D14" s="201">
        <f>'A4 A6 hur'!Q125</f>
        <v>0</v>
      </c>
      <c r="E14" s="201">
        <f>'A4 A6 hur'!R125</f>
        <v>0</v>
      </c>
      <c r="F14" s="201">
        <f>'A4 A6 hur'!S125</f>
        <v>0</v>
      </c>
      <c r="G14" s="201">
        <f>'A4 A6 hur'!T125</f>
        <v>0</v>
      </c>
    </row>
    <row r="15" spans="1:8" ht="16">
      <c r="A15" s="11" t="s">
        <v>20</v>
      </c>
      <c r="B15" s="201">
        <f>'A4 A6 hur'!O126</f>
        <v>0</v>
      </c>
      <c r="C15" s="201">
        <f>'A4 A6 hur'!P126</f>
        <v>0</v>
      </c>
      <c r="D15" s="201">
        <f>'A4 A6 hur'!Q126</f>
        <v>0</v>
      </c>
      <c r="E15" s="201">
        <f>'A4 A6 hur'!R126</f>
        <v>0</v>
      </c>
      <c r="F15" s="201">
        <f>'A4 A6 hur'!S126</f>
        <v>0</v>
      </c>
      <c r="G15" s="201">
        <f>'A4 A6 hur'!T126</f>
        <v>0</v>
      </c>
    </row>
    <row r="16" spans="1:8" ht="16">
      <c r="A16" s="11" t="s">
        <v>21</v>
      </c>
      <c r="B16" s="201">
        <f>'A4 A6 hur'!O127</f>
        <v>0</v>
      </c>
      <c r="C16" s="201">
        <f>'A4 A6 hur'!P127</f>
        <v>0</v>
      </c>
      <c r="D16" s="201">
        <f>'A4 A6 hur'!Q127</f>
        <v>0</v>
      </c>
      <c r="E16" s="201">
        <f>'A4 A6 hur'!R127</f>
        <v>0</v>
      </c>
      <c r="F16" s="201">
        <f>'A4 A6 hur'!S127</f>
        <v>0</v>
      </c>
      <c r="G16" s="201">
        <f>'A4 A6 hur'!T127</f>
        <v>0</v>
      </c>
    </row>
    <row r="17" spans="1:7" ht="16">
      <c r="A17" s="11" t="s">
        <v>22</v>
      </c>
      <c r="B17" s="201">
        <v>171</v>
      </c>
      <c r="C17" s="201">
        <v>17</v>
      </c>
      <c r="D17" s="201">
        <f>'A4 A6 hur'!Q128</f>
        <v>0</v>
      </c>
      <c r="E17" s="201">
        <f>'A4 A6 hur'!R128</f>
        <v>0</v>
      </c>
      <c r="F17" s="201">
        <f>'A4 A6 hur'!S128</f>
        <v>0</v>
      </c>
      <c r="G17" s="201">
        <f>'A4 A6 hur'!T128</f>
        <v>0</v>
      </c>
    </row>
    <row r="18" spans="1:7" ht="16">
      <c r="A18" s="11" t="s">
        <v>23</v>
      </c>
      <c r="B18" s="201">
        <f>'A4 A6 hur'!O129</f>
        <v>0</v>
      </c>
      <c r="C18" s="201">
        <f>'A4 A6 hur'!P129</f>
        <v>0</v>
      </c>
      <c r="D18" s="201">
        <f>'A4 A6 hur'!Q129</f>
        <v>0</v>
      </c>
      <c r="E18" s="201">
        <f>'A4 A6 hur'!R129</f>
        <v>0</v>
      </c>
      <c r="F18" s="201">
        <f>'A4 A6 hur'!S129</f>
        <v>0</v>
      </c>
      <c r="G18" s="201">
        <f>'A4 A6 hur'!T129</f>
        <v>0</v>
      </c>
    </row>
    <row r="19" spans="1:7" ht="16">
      <c r="A19" s="11" t="s">
        <v>24</v>
      </c>
      <c r="B19" s="201">
        <f>'A4 A6 hur'!O130</f>
        <v>0</v>
      </c>
      <c r="C19" s="201">
        <f>'A4 A6 hur'!P130</f>
        <v>0</v>
      </c>
      <c r="D19" s="201">
        <f>'A4 A6 hur'!Q130</f>
        <v>0</v>
      </c>
      <c r="E19" s="201">
        <f>'A4 A6 hur'!R130</f>
        <v>0</v>
      </c>
      <c r="F19" s="201">
        <f>'A4 A6 hur'!S130</f>
        <v>0</v>
      </c>
      <c r="G19" s="201">
        <f>'A4 A6 hur'!T130</f>
        <v>0</v>
      </c>
    </row>
    <row r="20" spans="1:7" ht="16">
      <c r="A20" s="11" t="s">
        <v>25</v>
      </c>
      <c r="B20" s="201">
        <f>'A4 A6 hur'!O131</f>
        <v>0</v>
      </c>
      <c r="C20" s="201">
        <f>'A4 A6 hur'!P131</f>
        <v>0</v>
      </c>
      <c r="D20" s="201">
        <f>'A4 A6 hur'!Q131</f>
        <v>0</v>
      </c>
      <c r="E20" s="201">
        <f>'A4 A6 hur'!R131</f>
        <v>0</v>
      </c>
      <c r="F20" s="201">
        <f>'A4 A6 hur'!S131</f>
        <v>0</v>
      </c>
      <c r="G20" s="201">
        <f>'A4 A6 hur'!T131</f>
        <v>0</v>
      </c>
    </row>
    <row r="21" spans="1:7" ht="16">
      <c r="A21" s="11" t="s">
        <v>26</v>
      </c>
      <c r="B21" s="201">
        <f>'A4 A6 hur'!O132</f>
        <v>0</v>
      </c>
      <c r="C21" s="201">
        <f>'A4 A6 hur'!P132</f>
        <v>0</v>
      </c>
      <c r="D21" s="201">
        <f>'A4 A6 hur'!Q132</f>
        <v>0</v>
      </c>
      <c r="E21" s="201">
        <f>'A4 A6 hur'!R132</f>
        <v>0</v>
      </c>
      <c r="F21" s="201">
        <f>'A4 A6 hur'!S132</f>
        <v>0</v>
      </c>
      <c r="G21" s="201">
        <f>'A4 A6 hur'!T132</f>
        <v>0</v>
      </c>
    </row>
    <row r="22" spans="1:7" ht="16">
      <c r="A22" s="11" t="s">
        <v>27</v>
      </c>
      <c r="B22" s="201">
        <f>'A4 A6 hur'!O133</f>
        <v>0</v>
      </c>
      <c r="C22" s="201">
        <f>'A4 A6 hur'!P133</f>
        <v>0</v>
      </c>
      <c r="D22" s="201">
        <f>'A4 A6 hur'!Q133</f>
        <v>0</v>
      </c>
      <c r="E22" s="201">
        <f>'A4 A6 hur'!R133</f>
        <v>0</v>
      </c>
      <c r="F22" s="201">
        <f>'A4 A6 hur'!S133</f>
        <v>0</v>
      </c>
      <c r="G22" s="201">
        <f>'A4 A6 hur'!T133</f>
        <v>0</v>
      </c>
    </row>
    <row r="23" spans="1:7" ht="16">
      <c r="A23" s="11" t="s">
        <v>28</v>
      </c>
      <c r="B23" s="201">
        <f>'A4 A6 hur'!O134</f>
        <v>0</v>
      </c>
      <c r="C23" s="201">
        <f>'A4 A6 hur'!P134</f>
        <v>0</v>
      </c>
      <c r="D23" s="201">
        <f>'A4 A6 hur'!Q134</f>
        <v>0</v>
      </c>
      <c r="E23" s="201">
        <f>'A4 A6 hur'!R134</f>
        <v>0</v>
      </c>
      <c r="F23" s="201">
        <f>'A4 A6 hur'!S134</f>
        <v>0</v>
      </c>
      <c r="G23" s="201">
        <f>'A4 A6 hur'!T134</f>
        <v>0</v>
      </c>
    </row>
    <row r="24" spans="1:7" ht="16">
      <c r="A24" s="11" t="s">
        <v>29</v>
      </c>
      <c r="B24" s="201">
        <f>'A4 A6 hur'!O135</f>
        <v>0</v>
      </c>
      <c r="C24" s="201">
        <f>'A4 A6 hur'!P135</f>
        <v>0</v>
      </c>
      <c r="D24" s="201">
        <f>'A4 A6 hur'!Q135</f>
        <v>0</v>
      </c>
      <c r="E24" s="201">
        <f>'A4 A6 hur'!R135</f>
        <v>0</v>
      </c>
      <c r="F24" s="201">
        <f>'A4 A6 hur'!S135</f>
        <v>0</v>
      </c>
      <c r="G24" s="201">
        <f>'A4 A6 hur'!T135</f>
        <v>0</v>
      </c>
    </row>
    <row r="25" spans="1:7" ht="16">
      <c r="A25" s="11" t="s">
        <v>30</v>
      </c>
      <c r="B25" s="201"/>
      <c r="C25" s="201"/>
      <c r="D25" s="201">
        <f>'A4 A6 hur'!Q136</f>
        <v>0</v>
      </c>
      <c r="E25" s="201">
        <f>'A4 A6 hur'!R136</f>
        <v>0</v>
      </c>
      <c r="F25" s="201">
        <f>'A4 A6 hur'!S136</f>
        <v>0</v>
      </c>
      <c r="G25" s="201">
        <f>'A4 A6 hur'!T136</f>
        <v>0</v>
      </c>
    </row>
    <row r="26" spans="1:7" ht="16">
      <c r="A26" s="11" t="s">
        <v>31</v>
      </c>
      <c r="B26" s="201">
        <f>'A4 A6 hur'!O137</f>
        <v>0</v>
      </c>
      <c r="C26" s="201">
        <f>'A4 A6 hur'!P137</f>
        <v>0</v>
      </c>
      <c r="D26" s="201">
        <f>'A4 A6 hur'!Q137</f>
        <v>0</v>
      </c>
      <c r="E26" s="201">
        <f>'A4 A6 hur'!R137</f>
        <v>0</v>
      </c>
      <c r="F26" s="201">
        <f>'A4 A6 hur'!S137</f>
        <v>0</v>
      </c>
      <c r="G26" s="201">
        <f>'A4 A6 hur'!T137</f>
        <v>0</v>
      </c>
    </row>
    <row r="27" spans="1:7" ht="16">
      <c r="A27" s="11" t="s">
        <v>32</v>
      </c>
      <c r="B27" s="201">
        <f>'A4 A6 hur'!O138</f>
        <v>0</v>
      </c>
      <c r="C27" s="201">
        <f>'A4 A6 hur'!P138</f>
        <v>0</v>
      </c>
      <c r="D27" s="201">
        <f>'A4 A6 hur'!Q138</f>
        <v>0</v>
      </c>
      <c r="E27" s="201">
        <f>'A4 A6 hur'!R138</f>
        <v>0</v>
      </c>
      <c r="F27" s="201">
        <f>'A4 A6 hur'!S138</f>
        <v>0</v>
      </c>
      <c r="G27" s="201">
        <f>'A4 A6 hur'!T138</f>
        <v>0</v>
      </c>
    </row>
    <row r="28" spans="1:7" ht="16">
      <c r="A28" s="11" t="s">
        <v>33</v>
      </c>
      <c r="B28" s="201">
        <f>'A4 A6 hur'!O139</f>
        <v>0</v>
      </c>
      <c r="C28" s="201">
        <f>'A4 A6 hur'!P139</f>
        <v>0</v>
      </c>
      <c r="D28" s="201">
        <f>'A4 A6 hur'!Q139</f>
        <v>0</v>
      </c>
      <c r="E28" s="201">
        <f>'A4 A6 hur'!R139</f>
        <v>0</v>
      </c>
      <c r="F28" s="201">
        <f>'A4 A6 hur'!S139</f>
        <v>0</v>
      </c>
      <c r="G28" s="201">
        <f>'A4 A6 hur'!T139</f>
        <v>0</v>
      </c>
    </row>
    <row r="29" spans="1:7" ht="16">
      <c r="A29" s="11" t="s">
        <v>34</v>
      </c>
      <c r="B29" s="201">
        <v>458</v>
      </c>
      <c r="C29" s="201">
        <v>42</v>
      </c>
      <c r="D29" s="201">
        <f>'A4 A6 hur'!Q140</f>
        <v>0</v>
      </c>
      <c r="E29" s="201">
        <f>'A4 A6 hur'!R140</f>
        <v>0</v>
      </c>
      <c r="F29" s="201">
        <f>'A4 A6 hur'!S140</f>
        <v>0</v>
      </c>
      <c r="G29" s="201">
        <f>'A4 A6 hur'!T140</f>
        <v>0</v>
      </c>
    </row>
    <row r="30" spans="1:7" ht="16">
      <c r="A30" s="11" t="s">
        <v>35</v>
      </c>
      <c r="B30" s="201">
        <v>30</v>
      </c>
      <c r="C30" s="201">
        <v>22</v>
      </c>
      <c r="D30" s="201">
        <v>0</v>
      </c>
      <c r="E30" s="224">
        <v>0</v>
      </c>
      <c r="F30" s="201">
        <f>'A4 A6 hur'!S141</f>
        <v>0</v>
      </c>
      <c r="G30" s="201">
        <f>'A4 A6 hur'!T141</f>
        <v>0</v>
      </c>
    </row>
    <row r="31" spans="1:7" ht="16">
      <c r="A31" s="11" t="s">
        <v>36</v>
      </c>
      <c r="B31" s="201">
        <f>'A4 A6 hur'!O142</f>
        <v>0</v>
      </c>
      <c r="C31" s="201">
        <f>'A4 A6 hur'!P142</f>
        <v>0</v>
      </c>
      <c r="D31" s="201">
        <f>'A4 A6 hur'!Q142</f>
        <v>0</v>
      </c>
      <c r="E31" s="201">
        <f>'A4 A6 hur'!R142</f>
        <v>0</v>
      </c>
      <c r="F31" s="201">
        <f>'A4 A6 hur'!S142</f>
        <v>0</v>
      </c>
      <c r="G31" s="201">
        <f>'A4 A6 hur'!T142</f>
        <v>0</v>
      </c>
    </row>
    <row r="32" spans="1:7" ht="16">
      <c r="A32" s="11" t="s">
        <v>37</v>
      </c>
      <c r="B32" s="201">
        <f>'A4 A6 hur'!O143</f>
        <v>0</v>
      </c>
      <c r="C32" s="201">
        <f>'A4 A6 hur'!P143</f>
        <v>0</v>
      </c>
      <c r="D32" s="201">
        <f>'A4 A6 hur'!Q143</f>
        <v>0</v>
      </c>
      <c r="E32" s="201">
        <f>'A4 A6 hur'!R143</f>
        <v>0</v>
      </c>
      <c r="F32" s="201">
        <f>'A4 A6 hur'!S143</f>
        <v>0</v>
      </c>
      <c r="G32" s="201">
        <f>'A4 A6 hur'!T143</f>
        <v>0</v>
      </c>
    </row>
    <row r="33" spans="1:7" ht="16">
      <c r="A33" s="11" t="s">
        <v>45</v>
      </c>
      <c r="B33" s="201">
        <f>'A4 A6 hur'!O144</f>
        <v>0</v>
      </c>
      <c r="C33" s="201">
        <f>'A4 A6 hur'!P144</f>
        <v>0</v>
      </c>
      <c r="D33" s="201">
        <f>'A4 A6 hur'!Q144</f>
        <v>0</v>
      </c>
      <c r="E33" s="201">
        <f>'A4 A6 hur'!R144</f>
        <v>0</v>
      </c>
      <c r="F33" s="201">
        <f>'A4 A6 hur'!S144</f>
        <v>0</v>
      </c>
      <c r="G33" s="201">
        <f>'A4 A6 hur'!T144</f>
        <v>0</v>
      </c>
    </row>
    <row r="34" spans="1:7" ht="16">
      <c r="A34" s="11" t="s">
        <v>46</v>
      </c>
      <c r="B34" s="201">
        <v>892</v>
      </c>
      <c r="C34" s="201">
        <v>86</v>
      </c>
      <c r="D34" s="201">
        <v>0</v>
      </c>
      <c r="E34" s="229">
        <v>0</v>
      </c>
      <c r="F34" s="201">
        <f>'A4 A6 hur'!S145</f>
        <v>0</v>
      </c>
      <c r="G34" s="201">
        <f>'A4 A6 hur'!T145</f>
        <v>0</v>
      </c>
    </row>
    <row r="35" spans="1:7" ht="16">
      <c r="A35" s="11" t="s">
        <v>47</v>
      </c>
      <c r="B35" s="201">
        <v>108</v>
      </c>
      <c r="C35" s="201">
        <f>'A4 A6 hur'!P146</f>
        <v>8</v>
      </c>
      <c r="D35" s="201">
        <v>0</v>
      </c>
      <c r="E35" s="228">
        <f>'A4 A6 hur'!R146</f>
        <v>0</v>
      </c>
      <c r="F35" s="201">
        <f>'A4 A6 hur'!S146</f>
        <v>0</v>
      </c>
      <c r="G35" s="201">
        <f>'A4 A6 hur'!T146</f>
        <v>0</v>
      </c>
    </row>
    <row r="36" spans="1:7" ht="16">
      <c r="A36" s="11" t="s">
        <v>48</v>
      </c>
      <c r="B36" s="201">
        <v>1000</v>
      </c>
      <c r="C36" s="201">
        <v>94</v>
      </c>
      <c r="D36" s="201">
        <v>0</v>
      </c>
      <c r="E36" s="229">
        <v>0</v>
      </c>
      <c r="F36" s="201">
        <f>'A4 A6 hur'!S147</f>
        <v>0</v>
      </c>
      <c r="G36" s="201">
        <f>'A4 A6 hur'!T147</f>
        <v>0</v>
      </c>
    </row>
    <row r="38" spans="1:7">
      <c r="A38" s="145" t="s">
        <v>308</v>
      </c>
    </row>
    <row r="39" spans="1:7">
      <c r="A39" s="145" t="s">
        <v>309</v>
      </c>
    </row>
    <row r="40" spans="1:7">
      <c r="A40" s="145"/>
    </row>
    <row r="41" spans="1:7">
      <c r="A41" s="145" t="s">
        <v>310</v>
      </c>
    </row>
  </sheetData>
  <sheetProtection formatCells="0" formatColumns="0" formatRows="0" insertColumns="0" insertRows="0" insertHyperlinks="0" deleteColumns="0" deleteRows="0" sort="0" autoFilter="0" pivotTables="0"/>
  <mergeCells count="6">
    <mergeCell ref="A1:H1"/>
    <mergeCell ref="A3:H3"/>
    <mergeCell ref="A5"/>
    <mergeCell ref="B5:C5"/>
    <mergeCell ref="D5:E5"/>
    <mergeCell ref="F5:G5"/>
  </mergeCells>
  <phoneticPr fontId="14" type="noConversion"/>
  <pageMargins left="0.7" right="0.7" top="0.75" bottom="0.75" header="0.3" footer="0.3"/>
  <pageSetup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42</vt:i4>
      </vt:variant>
      <vt:variant>
        <vt:lpstr>Named Ranges</vt:lpstr>
      </vt:variant>
      <vt:variant>
        <vt:i4>4</vt:i4>
      </vt:variant>
    </vt:vector>
  </HeadingPairs>
  <TitlesOfParts>
    <vt:vector size="46" baseType="lpstr">
      <vt:lpstr>Coloured tabs</vt:lpstr>
      <vt:lpstr>A1</vt:lpstr>
      <vt:lpstr>A2</vt:lpstr>
      <vt:lpstr>A3 Hur</vt:lpstr>
      <vt:lpstr>A3</vt:lpstr>
      <vt:lpstr>A4 A6 hur</vt:lpstr>
      <vt:lpstr>A4</vt:lpstr>
      <vt:lpstr>A5</vt:lpstr>
      <vt:lpstr>A6</vt:lpstr>
      <vt:lpstr>A7</vt:lpstr>
      <vt:lpstr>B1</vt:lpstr>
      <vt:lpstr>B2</vt:lpstr>
      <vt:lpstr>B3 data</vt:lpstr>
      <vt:lpstr>B3</vt:lpstr>
      <vt:lpstr>B4</vt:lpstr>
      <vt:lpstr>B5</vt:lpstr>
      <vt:lpstr>B6</vt:lpstr>
      <vt:lpstr>C1</vt:lpstr>
      <vt:lpstr>C2</vt:lpstr>
      <vt:lpstr>C3</vt:lpstr>
      <vt:lpstr>D1</vt:lpstr>
      <vt:lpstr>E1</vt:lpstr>
      <vt:lpstr>E2</vt:lpstr>
      <vt:lpstr>E3</vt:lpstr>
      <vt:lpstr>E4</vt:lpstr>
      <vt:lpstr>F1a</vt:lpstr>
      <vt:lpstr>F1b</vt:lpstr>
      <vt:lpstr>F2a</vt:lpstr>
      <vt:lpstr>F2b</vt:lpstr>
      <vt:lpstr>G1</vt:lpstr>
      <vt:lpstr>G2</vt:lpstr>
      <vt:lpstr>H1</vt:lpstr>
      <vt:lpstr>H2a</vt:lpstr>
      <vt:lpstr>H2b</vt:lpstr>
      <vt:lpstr>I1</vt:lpstr>
      <vt:lpstr>I2</vt:lpstr>
      <vt:lpstr>J1</vt:lpstr>
      <vt:lpstr>K1</vt:lpstr>
      <vt:lpstr>K2</vt:lpstr>
      <vt:lpstr>K2a</vt:lpstr>
      <vt:lpstr>K2a2</vt:lpstr>
      <vt:lpstr>K3</vt:lpstr>
      <vt:lpstr>'A3 Hur'!Print_Area</vt:lpstr>
      <vt:lpstr>'A4 A6 hur'!Print_Area</vt:lpstr>
      <vt:lpstr>'Coloured tabs'!Print_Area</vt:lpstr>
      <vt:lpstr>'A4 A6 hur'!Print_Titles</vt:lpstr>
    </vt:vector>
  </TitlesOfParts>
  <Company>Barking Dog Studios,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Microsoft Office User</cp:lastModifiedBy>
  <cp:lastPrinted>2017-07-14T19:38:05Z</cp:lastPrinted>
  <dcterms:created xsi:type="dcterms:W3CDTF">2011-11-09T20:11:02Z</dcterms:created>
  <dcterms:modified xsi:type="dcterms:W3CDTF">2018-12-18T17:26:47Z</dcterms:modified>
</cp:coreProperties>
</file>