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oo\Documents\Events Management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_FilterDatabase" localSheetId="0" hidden="1">Sheet1!$B$3:$H$51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1" i="1" l="1"/>
  <c r="L50" i="1"/>
  <c r="L49" i="1"/>
  <c r="L48" i="1"/>
  <c r="K49" i="1"/>
  <c r="K51" i="1"/>
  <c r="K50" i="1"/>
  <c r="K48" i="1"/>
  <c r="L47" i="1"/>
  <c r="H47" i="1" s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2" i="1"/>
  <c r="L43" i="1"/>
  <c r="L44" i="1"/>
  <c r="L45" i="1"/>
  <c r="L46" i="1"/>
  <c r="L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H20" i="1" s="1"/>
  <c r="K21" i="1"/>
  <c r="H21" i="1" s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2" i="1"/>
  <c r="K43" i="1"/>
  <c r="K44" i="1"/>
  <c r="K45" i="1"/>
  <c r="K46" i="1"/>
  <c r="K47" i="1"/>
  <c r="K4" i="1"/>
  <c r="H4" i="1" s="1"/>
  <c r="H46" i="1" l="1"/>
  <c r="F46" i="1"/>
</calcChain>
</file>

<file path=xl/sharedStrings.xml><?xml version="1.0" encoding="utf-8"?>
<sst xmlns="http://schemas.openxmlformats.org/spreadsheetml/2006/main" count="256" uniqueCount="67">
  <si>
    <t>Max Event Capacities IF physical distancing possible</t>
  </si>
  <si>
    <t>indoor</t>
  </si>
  <si>
    <t>outdoor</t>
  </si>
  <si>
    <t>Room/Area</t>
  </si>
  <si>
    <t>Type</t>
  </si>
  <si>
    <t>Licenced</t>
  </si>
  <si>
    <t>Occupancy Load</t>
  </si>
  <si>
    <t>Normal Seated Capacity</t>
  </si>
  <si>
    <t>Classroom Capacity</t>
  </si>
  <si>
    <t>COVID-19 Event 
Seated Capacity (up to)</t>
  </si>
  <si>
    <t>Comments</t>
  </si>
  <si>
    <t>H101,H113, H117 Lounge/Corridor</t>
  </si>
  <si>
    <t>yes</t>
  </si>
  <si>
    <t>n/a</t>
  </si>
  <si>
    <t>depends on layout</t>
  </si>
  <si>
    <t>H102 - Student Commons</t>
  </si>
  <si>
    <t>determined with physical review</t>
  </si>
  <si>
    <t>H111 - Classroom</t>
  </si>
  <si>
    <t>H112 - Classroom</t>
  </si>
  <si>
    <t>H119 - Seminar Room</t>
  </si>
  <si>
    <t>H123 - Theatre</t>
  </si>
  <si>
    <t>use of folding chairs &amp; skipping seats</t>
  </si>
  <si>
    <t>H219 Lounge/Corridor</t>
  </si>
  <si>
    <t>H220 - Classroom</t>
  </si>
  <si>
    <t>H221 - Classroom</t>
  </si>
  <si>
    <t>H224 - Boardroom</t>
  </si>
  <si>
    <t>H227 - Seminar Room</t>
  </si>
  <si>
    <t>H233 - Seminar Room</t>
  </si>
  <si>
    <t>H224 - Boardroom Terrace</t>
  </si>
  <si>
    <t>Patio between New Building/Dining Hall</t>
  </si>
  <si>
    <t>Old SAC</t>
  </si>
  <si>
    <t>A1 - Classroom</t>
  </si>
  <si>
    <t>Kingsmill Room</t>
  </si>
  <si>
    <t>Alumni Foyer</t>
  </si>
  <si>
    <t>Great Hall</t>
  </si>
  <si>
    <t>determined with "living room" setup; can adjust for other layouts</t>
  </si>
  <si>
    <t>Sage Meeting Room</t>
  </si>
  <si>
    <t>Rubinoff Meeting Room</t>
  </si>
  <si>
    <t>no</t>
  </si>
  <si>
    <t>TBD</t>
  </si>
  <si>
    <t>Attic Club</t>
  </si>
  <si>
    <t>W2 - Classroom</t>
  </si>
  <si>
    <t>W4 - Classroom</t>
  </si>
  <si>
    <t>W6 - Classroom</t>
  </si>
  <si>
    <t>W8 - Classroom</t>
  </si>
  <si>
    <t>W12 - Classroom</t>
  </si>
  <si>
    <t>W17 - Classroom</t>
  </si>
  <si>
    <t>W18 - Classroom</t>
  </si>
  <si>
    <t>W101 - Classroom</t>
  </si>
  <si>
    <t>W102 - Classroom</t>
  </si>
  <si>
    <t>W103 - Classroom</t>
  </si>
  <si>
    <t>W104 - Classroom</t>
  </si>
  <si>
    <t>W106 - Classroom</t>
  </si>
  <si>
    <t>W108 - Classroom</t>
  </si>
  <si>
    <t>W112 - Classroom</t>
  </si>
  <si>
    <t>W116 - Classroom</t>
  </si>
  <si>
    <t>V107 - Classroom</t>
  </si>
  <si>
    <t>V207 - Classroom</t>
  </si>
  <si>
    <t>V208 - Classroom</t>
  </si>
  <si>
    <t>V210 - Classroom</t>
  </si>
  <si>
    <t>V214 - Classroom</t>
  </si>
  <si>
    <t>Food Court</t>
  </si>
  <si>
    <t>Jago Courtyard</t>
  </si>
  <si>
    <t>Wellness - kitchen, dining, living rooms</t>
  </si>
  <si>
    <t>Lucas - meeting room</t>
  </si>
  <si>
    <t>Apps - living room</t>
  </si>
  <si>
    <t>Apps - meeting room + kitchen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</si>
</sst>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9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1"/>
  <sheetViews>
    <sheetView tabSelected="1" workbookViewId="0">
      <pane xSplit="1" ySplit="3" topLeftCell="B4" activePane="bottomRight" state="frozen"/>
      <selection pane="topRight" activeCell="D1" sqref="D1"/>
      <selection pane="bottomLeft" activeCell="A4" sqref="A4"/>
      <selection pane="bottomRight" activeCell="G1" sqref="G1"/>
    </sheetView>
  </sheetViews>
  <sheetFormatPr defaultRowHeight="15" x14ac:dyDescent="0.25"/>
  <cols>
    <col min="1" max="1" width="3" customWidth="1"/>
    <col min="2" max="2" width="37.5703125" bestFit="1" customWidth="1"/>
    <col min="3" max="3" width="9.85546875" bestFit="1" customWidth="1"/>
    <col min="4" max="4" width="13.28515625" bestFit="1" customWidth="1"/>
    <col min="5" max="5" width="19.7109375" bestFit="1" customWidth="1"/>
    <col min="6" max="6" width="27" bestFit="1" customWidth="1"/>
    <col min="7" max="7" width="22.85546875" bestFit="1" customWidth="1"/>
    <col min="8" max="8" width="26.42578125" bestFit="1" customWidth="1"/>
    <col min="9" max="9" width="60.28515625" bestFit="1" customWidth="1"/>
    <col min="10" max="10" width="2.140625" customWidth="1"/>
    <col min="11" max="11" width="12.140625" customWidth="1"/>
    <col min="12" max="12" width="10.5703125" customWidth="1"/>
  </cols>
  <sheetData>
    <row r="1" spans="2:12" ht="48" customHeight="1" x14ac:dyDescent="0.25">
      <c r="K1" s="8" t="s">
        <v>0</v>
      </c>
      <c r="L1" s="9"/>
    </row>
    <row r="2" spans="2:12" x14ac:dyDescent="0.25">
      <c r="K2" s="4" t="s">
        <v>1</v>
      </c>
      <c r="L2" s="4" t="s">
        <v>2</v>
      </c>
    </row>
    <row r="3" spans="2:12" ht="30" x14ac:dyDescent="0.25"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K3" s="5">
        <v>0.5</v>
      </c>
      <c r="L3" s="5">
        <v>0.75</v>
      </c>
    </row>
    <row r="4" spans="2:12" x14ac:dyDescent="0.25">
      <c r="B4" s="1" t="s">
        <v>11</v>
      </c>
      <c r="C4" s="2" t="s">
        <v>1</v>
      </c>
      <c r="D4" s="2" t="s">
        <v>12</v>
      </c>
      <c r="E4" s="2">
        <v>425</v>
      </c>
      <c r="F4" s="2" t="s">
        <v>13</v>
      </c>
      <c r="G4" s="2" t="s">
        <v>13</v>
      </c>
      <c r="H4" s="6">
        <f>K4</f>
        <v>212</v>
      </c>
      <c r="I4" s="2" t="s">
        <v>14</v>
      </c>
      <c r="K4" s="6">
        <f>IFERROR(ROUNDDOWN(IF(C4="indoor",K$3*$E4,"n/a"),0),"")</f>
        <v>212</v>
      </c>
      <c r="L4" s="2" t="str">
        <f>IFERROR(ROUNDDOWN(IF(C4="outdoor",L$3*$E4,"n/a"),0),"")</f>
        <v/>
      </c>
    </row>
    <row r="5" spans="2:12" x14ac:dyDescent="0.25">
      <c r="B5" s="1" t="s">
        <v>15</v>
      </c>
      <c r="C5" s="2" t="s">
        <v>1</v>
      </c>
      <c r="D5" s="2" t="s">
        <v>12</v>
      </c>
      <c r="E5" s="2">
        <v>284</v>
      </c>
      <c r="F5" s="2"/>
      <c r="G5" s="2" t="s">
        <v>13</v>
      </c>
      <c r="H5" s="2">
        <v>64</v>
      </c>
      <c r="I5" s="2" t="s">
        <v>16</v>
      </c>
      <c r="K5" s="2">
        <f t="shared" ref="K5:K49" si="0">IFERROR(ROUNDDOWN(IF(C5="indoor",K$3*$E5,"n/a"),0),"")</f>
        <v>142</v>
      </c>
      <c r="L5" s="2" t="str">
        <f t="shared" ref="L5:L51" si="1">IFERROR(ROUNDDOWN(IF(C5="outdoor",L$3*$E5,"n/a"),0),"")</f>
        <v/>
      </c>
    </row>
    <row r="6" spans="2:12" x14ac:dyDescent="0.25">
      <c r="B6" s="1" t="s">
        <v>17</v>
      </c>
      <c r="C6" s="2" t="s">
        <v>1</v>
      </c>
      <c r="D6" s="2" t="s">
        <v>12</v>
      </c>
      <c r="E6" s="2">
        <v>53</v>
      </c>
      <c r="F6" s="2">
        <v>40</v>
      </c>
      <c r="G6" s="2">
        <v>40</v>
      </c>
      <c r="H6" s="2">
        <v>12</v>
      </c>
      <c r="I6" s="2" t="s">
        <v>16</v>
      </c>
      <c r="K6" s="2">
        <f t="shared" si="0"/>
        <v>26</v>
      </c>
      <c r="L6" s="2" t="str">
        <f t="shared" si="1"/>
        <v/>
      </c>
    </row>
    <row r="7" spans="2:12" x14ac:dyDescent="0.25">
      <c r="B7" s="1" t="s">
        <v>18</v>
      </c>
      <c r="C7" s="2" t="s">
        <v>1</v>
      </c>
      <c r="D7" s="2" t="s">
        <v>12</v>
      </c>
      <c r="E7" s="2">
        <v>84</v>
      </c>
      <c r="F7" s="2">
        <v>61</v>
      </c>
      <c r="G7" s="2">
        <v>61</v>
      </c>
      <c r="H7" s="2">
        <v>15</v>
      </c>
      <c r="I7" s="2" t="s">
        <v>16</v>
      </c>
      <c r="K7" s="2">
        <f t="shared" si="0"/>
        <v>42</v>
      </c>
      <c r="L7" s="2" t="str">
        <f t="shared" si="1"/>
        <v/>
      </c>
    </row>
    <row r="8" spans="2:12" x14ac:dyDescent="0.25">
      <c r="B8" s="1" t="s">
        <v>19</v>
      </c>
      <c r="C8" s="2" t="s">
        <v>1</v>
      </c>
      <c r="D8" s="2" t="s">
        <v>12</v>
      </c>
      <c r="E8" s="2">
        <v>22</v>
      </c>
      <c r="F8" s="2">
        <v>13</v>
      </c>
      <c r="G8" s="2">
        <v>13</v>
      </c>
      <c r="H8" s="2">
        <v>4</v>
      </c>
      <c r="I8" s="2" t="s">
        <v>16</v>
      </c>
      <c r="K8" s="2">
        <f t="shared" si="0"/>
        <v>11</v>
      </c>
      <c r="L8" s="2" t="str">
        <f t="shared" si="1"/>
        <v/>
      </c>
    </row>
    <row r="9" spans="2:12" x14ac:dyDescent="0.25">
      <c r="B9" s="1" t="s">
        <v>20</v>
      </c>
      <c r="C9" s="2" t="s">
        <v>1</v>
      </c>
      <c r="D9" s="2" t="s">
        <v>12</v>
      </c>
      <c r="E9" s="2">
        <v>627</v>
      </c>
      <c r="F9" s="2">
        <v>450</v>
      </c>
      <c r="G9" s="2" t="s">
        <v>13</v>
      </c>
      <c r="H9" s="2">
        <v>200</v>
      </c>
      <c r="I9" s="2" t="s">
        <v>21</v>
      </c>
      <c r="K9" s="2">
        <f t="shared" si="0"/>
        <v>313</v>
      </c>
      <c r="L9" s="2" t="str">
        <f t="shared" si="1"/>
        <v/>
      </c>
    </row>
    <row r="10" spans="2:12" x14ac:dyDescent="0.25">
      <c r="B10" s="1" t="s">
        <v>22</v>
      </c>
      <c r="C10" s="2" t="s">
        <v>1</v>
      </c>
      <c r="D10" s="2" t="s">
        <v>12</v>
      </c>
      <c r="E10" s="2">
        <v>345</v>
      </c>
      <c r="F10" s="2" t="s">
        <v>13</v>
      </c>
      <c r="G10" s="2" t="s">
        <v>13</v>
      </c>
      <c r="H10" s="6">
        <v>172</v>
      </c>
      <c r="I10" s="2" t="s">
        <v>14</v>
      </c>
      <c r="K10" s="6">
        <f t="shared" si="0"/>
        <v>172</v>
      </c>
      <c r="L10" s="2" t="str">
        <f t="shared" si="1"/>
        <v/>
      </c>
    </row>
    <row r="11" spans="2:12" x14ac:dyDescent="0.25">
      <c r="B11" s="1" t="s">
        <v>23</v>
      </c>
      <c r="C11" s="2" t="s">
        <v>1</v>
      </c>
      <c r="D11" s="2" t="s">
        <v>12</v>
      </c>
      <c r="E11" s="2">
        <v>50</v>
      </c>
      <c r="F11" s="2">
        <v>40</v>
      </c>
      <c r="G11" s="2">
        <v>40</v>
      </c>
      <c r="H11" s="2">
        <v>15</v>
      </c>
      <c r="I11" s="2" t="s">
        <v>16</v>
      </c>
      <c r="K11" s="2">
        <f t="shared" si="0"/>
        <v>25</v>
      </c>
      <c r="L11" s="2" t="str">
        <f t="shared" si="1"/>
        <v/>
      </c>
    </row>
    <row r="12" spans="2:12" x14ac:dyDescent="0.25">
      <c r="B12" s="1" t="s">
        <v>24</v>
      </c>
      <c r="C12" s="2" t="s">
        <v>1</v>
      </c>
      <c r="D12" s="2" t="s">
        <v>12</v>
      </c>
      <c r="E12" s="2">
        <v>83</v>
      </c>
      <c r="F12" s="2">
        <v>61</v>
      </c>
      <c r="G12" s="2">
        <v>61</v>
      </c>
      <c r="H12" s="2">
        <v>15</v>
      </c>
      <c r="I12" s="2" t="s">
        <v>16</v>
      </c>
      <c r="K12" s="2">
        <f t="shared" si="0"/>
        <v>41</v>
      </c>
      <c r="L12" s="2" t="str">
        <f t="shared" si="1"/>
        <v/>
      </c>
    </row>
    <row r="13" spans="2:12" x14ac:dyDescent="0.25">
      <c r="B13" s="1" t="s">
        <v>25</v>
      </c>
      <c r="C13" s="2" t="s">
        <v>1</v>
      </c>
      <c r="D13" s="2" t="s">
        <v>12</v>
      </c>
      <c r="E13" s="2">
        <v>60</v>
      </c>
      <c r="F13" s="2">
        <v>22</v>
      </c>
      <c r="G13" s="2">
        <v>22</v>
      </c>
      <c r="H13" s="2">
        <v>6</v>
      </c>
      <c r="I13" s="2" t="s">
        <v>16</v>
      </c>
      <c r="K13" s="2">
        <f t="shared" si="0"/>
        <v>30</v>
      </c>
      <c r="L13" s="2" t="str">
        <f t="shared" si="1"/>
        <v/>
      </c>
    </row>
    <row r="14" spans="2:12" x14ac:dyDescent="0.25">
      <c r="B14" s="1" t="s">
        <v>26</v>
      </c>
      <c r="C14" s="2" t="s">
        <v>1</v>
      </c>
      <c r="D14" s="2" t="s">
        <v>12</v>
      </c>
      <c r="E14" s="2">
        <v>26</v>
      </c>
      <c r="F14" s="2">
        <v>17</v>
      </c>
      <c r="G14" s="2">
        <v>17</v>
      </c>
      <c r="H14" s="2">
        <v>5</v>
      </c>
      <c r="I14" s="2" t="s">
        <v>16</v>
      </c>
      <c r="K14" s="2">
        <f t="shared" si="0"/>
        <v>13</v>
      </c>
      <c r="L14" s="2" t="str">
        <f t="shared" si="1"/>
        <v/>
      </c>
    </row>
    <row r="15" spans="2:12" x14ac:dyDescent="0.25">
      <c r="B15" s="1" t="s">
        <v>27</v>
      </c>
      <c r="C15" s="2" t="s">
        <v>1</v>
      </c>
      <c r="D15" s="2" t="s">
        <v>12</v>
      </c>
      <c r="E15" s="2">
        <v>13</v>
      </c>
      <c r="F15" s="2">
        <v>10</v>
      </c>
      <c r="G15" s="2">
        <v>10</v>
      </c>
      <c r="H15" s="2">
        <v>3</v>
      </c>
      <c r="I15" s="2" t="s">
        <v>16</v>
      </c>
      <c r="K15" s="2">
        <f t="shared" si="0"/>
        <v>6</v>
      </c>
      <c r="L15" s="2" t="str">
        <f t="shared" si="1"/>
        <v/>
      </c>
    </row>
    <row r="16" spans="2:12" x14ac:dyDescent="0.25">
      <c r="B16" s="1" t="s">
        <v>28</v>
      </c>
      <c r="C16" s="2" t="s">
        <v>2</v>
      </c>
      <c r="D16" s="2" t="s">
        <v>12</v>
      </c>
      <c r="E16" s="2">
        <v>23</v>
      </c>
      <c r="F16" s="2" t="s">
        <v>13</v>
      </c>
      <c r="G16" s="2" t="s">
        <v>13</v>
      </c>
      <c r="H16" s="6">
        <v>17</v>
      </c>
      <c r="I16" s="2" t="s">
        <v>14</v>
      </c>
      <c r="K16" s="2" t="str">
        <f t="shared" si="0"/>
        <v/>
      </c>
      <c r="L16" s="6">
        <f t="shared" si="1"/>
        <v>17</v>
      </c>
    </row>
    <row r="17" spans="2:12" x14ac:dyDescent="0.25">
      <c r="B17" s="1" t="s">
        <v>29</v>
      </c>
      <c r="C17" s="2" t="s">
        <v>2</v>
      </c>
      <c r="D17" s="2" t="s">
        <v>12</v>
      </c>
      <c r="E17" s="2">
        <v>273</v>
      </c>
      <c r="F17" s="2" t="s">
        <v>13</v>
      </c>
      <c r="G17" s="2" t="s">
        <v>13</v>
      </c>
      <c r="H17" s="6">
        <v>204</v>
      </c>
      <c r="I17" s="2" t="s">
        <v>14</v>
      </c>
      <c r="K17" s="2" t="str">
        <f t="shared" si="0"/>
        <v/>
      </c>
      <c r="L17" s="6">
        <f t="shared" si="1"/>
        <v>204</v>
      </c>
    </row>
    <row r="18" spans="2:12" x14ac:dyDescent="0.25">
      <c r="B18" s="1" t="s">
        <v>30</v>
      </c>
      <c r="C18" s="2" t="s">
        <v>1</v>
      </c>
      <c r="D18" s="2" t="s">
        <v>12</v>
      </c>
      <c r="E18" s="2">
        <v>178</v>
      </c>
      <c r="F18" s="2">
        <v>100</v>
      </c>
      <c r="G18" s="2" t="s">
        <v>13</v>
      </c>
      <c r="H18" s="2">
        <v>56</v>
      </c>
      <c r="I18" s="2" t="s">
        <v>16</v>
      </c>
      <c r="K18" s="2">
        <f t="shared" si="0"/>
        <v>89</v>
      </c>
      <c r="L18" s="2" t="str">
        <f t="shared" si="1"/>
        <v/>
      </c>
    </row>
    <row r="19" spans="2:12" x14ac:dyDescent="0.25">
      <c r="B19" s="1" t="s">
        <v>31</v>
      </c>
      <c r="C19" s="2" t="s">
        <v>1</v>
      </c>
      <c r="D19" s="2" t="s">
        <v>12</v>
      </c>
      <c r="E19" s="2">
        <v>79</v>
      </c>
      <c r="F19" s="2">
        <v>40</v>
      </c>
      <c r="G19" s="2">
        <v>40</v>
      </c>
      <c r="H19" s="2">
        <v>15</v>
      </c>
      <c r="I19" s="2" t="s">
        <v>16</v>
      </c>
      <c r="K19" s="2">
        <f t="shared" si="0"/>
        <v>39</v>
      </c>
      <c r="L19" s="2" t="str">
        <f t="shared" si="1"/>
        <v/>
      </c>
    </row>
    <row r="20" spans="2:12" x14ac:dyDescent="0.25">
      <c r="B20" s="1" t="s">
        <v>32</v>
      </c>
      <c r="C20" s="2" t="s">
        <v>1</v>
      </c>
      <c r="D20" s="2" t="s">
        <v>12</v>
      </c>
      <c r="E20" s="2">
        <v>238</v>
      </c>
      <c r="F20" s="2" t="s">
        <v>13</v>
      </c>
      <c r="G20" s="2" t="s">
        <v>13</v>
      </c>
      <c r="H20" s="6">
        <f>K20</f>
        <v>119</v>
      </c>
      <c r="I20" s="2" t="s">
        <v>14</v>
      </c>
      <c r="K20" s="6">
        <f t="shared" si="0"/>
        <v>119</v>
      </c>
      <c r="L20" s="2" t="str">
        <f t="shared" si="1"/>
        <v/>
      </c>
    </row>
    <row r="21" spans="2:12" x14ac:dyDescent="0.25">
      <c r="B21" s="1" t="s">
        <v>33</v>
      </c>
      <c r="C21" s="2" t="s">
        <v>1</v>
      </c>
      <c r="D21" s="2" t="s">
        <v>12</v>
      </c>
      <c r="E21" s="2">
        <v>50</v>
      </c>
      <c r="F21" s="2" t="s">
        <v>13</v>
      </c>
      <c r="G21" s="2" t="s">
        <v>13</v>
      </c>
      <c r="H21" s="6">
        <f>K21</f>
        <v>25</v>
      </c>
      <c r="I21" s="2" t="s">
        <v>14</v>
      </c>
      <c r="K21" s="6">
        <f t="shared" si="0"/>
        <v>25</v>
      </c>
      <c r="L21" s="2" t="str">
        <f t="shared" si="1"/>
        <v/>
      </c>
    </row>
    <row r="22" spans="2:12" x14ac:dyDescent="0.25">
      <c r="B22" s="1" t="s">
        <v>34</v>
      </c>
      <c r="C22" s="2" t="s">
        <v>1</v>
      </c>
      <c r="D22" s="2" t="s">
        <v>12</v>
      </c>
      <c r="E22" s="2">
        <v>122</v>
      </c>
      <c r="F22" s="2" t="s">
        <v>13</v>
      </c>
      <c r="G22" s="2" t="s">
        <v>13</v>
      </c>
      <c r="H22" s="2">
        <v>48</v>
      </c>
      <c r="I22" s="2" t="s">
        <v>35</v>
      </c>
      <c r="K22" s="2">
        <f t="shared" si="0"/>
        <v>61</v>
      </c>
      <c r="L22" s="2" t="str">
        <f t="shared" si="1"/>
        <v/>
      </c>
    </row>
    <row r="23" spans="2:12" x14ac:dyDescent="0.25">
      <c r="B23" s="1" t="s">
        <v>36</v>
      </c>
      <c r="C23" s="2" t="s">
        <v>1</v>
      </c>
      <c r="D23" s="2" t="s">
        <v>12</v>
      </c>
      <c r="E23" s="2">
        <v>37</v>
      </c>
      <c r="F23" s="2" t="s">
        <v>13</v>
      </c>
      <c r="G23" s="2" t="s">
        <v>13</v>
      </c>
      <c r="H23" s="2">
        <v>4</v>
      </c>
      <c r="I23" s="2" t="s">
        <v>16</v>
      </c>
      <c r="K23" s="2">
        <f t="shared" si="0"/>
        <v>18</v>
      </c>
      <c r="L23" s="2" t="str">
        <f t="shared" si="1"/>
        <v/>
      </c>
    </row>
    <row r="24" spans="2:12" x14ac:dyDescent="0.25">
      <c r="B24" s="1" t="s">
        <v>37</v>
      </c>
      <c r="C24" s="2" t="s">
        <v>1</v>
      </c>
      <c r="D24" s="2" t="s">
        <v>38</v>
      </c>
      <c r="E24" s="7" t="s">
        <v>39</v>
      </c>
      <c r="F24" s="2">
        <v>20</v>
      </c>
      <c r="G24" s="2" t="s">
        <v>13</v>
      </c>
      <c r="H24" s="2">
        <v>5</v>
      </c>
      <c r="I24" s="2" t="s">
        <v>16</v>
      </c>
      <c r="K24" s="2" t="str">
        <f t="shared" si="0"/>
        <v/>
      </c>
      <c r="L24" s="2" t="str">
        <f t="shared" si="1"/>
        <v/>
      </c>
    </row>
    <row r="25" spans="2:12" x14ac:dyDescent="0.25">
      <c r="B25" s="1" t="s">
        <v>40</v>
      </c>
      <c r="C25" s="2" t="s">
        <v>1</v>
      </c>
      <c r="D25" s="2" t="s">
        <v>12</v>
      </c>
      <c r="E25" s="2">
        <v>75</v>
      </c>
      <c r="F25" s="2" t="s">
        <v>13</v>
      </c>
      <c r="G25" s="2" t="s">
        <v>13</v>
      </c>
      <c r="H25" s="2">
        <v>18</v>
      </c>
      <c r="I25" s="2" t="s">
        <v>16</v>
      </c>
      <c r="K25" s="2">
        <f t="shared" si="0"/>
        <v>37</v>
      </c>
      <c r="L25" s="2" t="str">
        <f t="shared" si="1"/>
        <v/>
      </c>
    </row>
    <row r="26" spans="2:12" x14ac:dyDescent="0.25">
      <c r="B26" s="1" t="s">
        <v>41</v>
      </c>
      <c r="C26" s="2" t="s">
        <v>1</v>
      </c>
      <c r="D26" s="2" t="s">
        <v>38</v>
      </c>
      <c r="E26" s="7" t="s">
        <v>39</v>
      </c>
      <c r="F26" s="2">
        <v>18</v>
      </c>
      <c r="G26" s="2">
        <v>18</v>
      </c>
      <c r="H26" s="2">
        <v>8</v>
      </c>
      <c r="I26" s="2" t="s">
        <v>16</v>
      </c>
      <c r="K26" s="2" t="str">
        <f t="shared" si="0"/>
        <v/>
      </c>
      <c r="L26" s="2" t="str">
        <f t="shared" si="1"/>
        <v/>
      </c>
    </row>
    <row r="27" spans="2:12" x14ac:dyDescent="0.25">
      <c r="B27" s="1" t="s">
        <v>42</v>
      </c>
      <c r="C27" s="2" t="s">
        <v>1</v>
      </c>
      <c r="D27" s="2" t="s">
        <v>38</v>
      </c>
      <c r="E27" s="7" t="s">
        <v>39</v>
      </c>
      <c r="F27" s="2">
        <v>18</v>
      </c>
      <c r="G27" s="2">
        <v>18</v>
      </c>
      <c r="H27" s="2">
        <v>8</v>
      </c>
      <c r="I27" s="2" t="s">
        <v>16</v>
      </c>
      <c r="K27" s="2" t="str">
        <f t="shared" si="0"/>
        <v/>
      </c>
      <c r="L27" s="2" t="str">
        <f t="shared" si="1"/>
        <v/>
      </c>
    </row>
    <row r="28" spans="2:12" x14ac:dyDescent="0.25">
      <c r="B28" s="1" t="s">
        <v>43</v>
      </c>
      <c r="C28" s="2" t="s">
        <v>1</v>
      </c>
      <c r="D28" s="2" t="s">
        <v>38</v>
      </c>
      <c r="E28" s="7" t="s">
        <v>39</v>
      </c>
      <c r="F28" s="2">
        <v>44</v>
      </c>
      <c r="G28" s="2">
        <v>44</v>
      </c>
      <c r="H28" s="2">
        <v>10</v>
      </c>
      <c r="I28" s="2" t="s">
        <v>16</v>
      </c>
      <c r="K28" s="2" t="str">
        <f t="shared" si="0"/>
        <v/>
      </c>
      <c r="L28" s="2" t="str">
        <f t="shared" si="1"/>
        <v/>
      </c>
    </row>
    <row r="29" spans="2:12" x14ac:dyDescent="0.25">
      <c r="B29" s="1" t="s">
        <v>44</v>
      </c>
      <c r="C29" s="2" t="s">
        <v>1</v>
      </c>
      <c r="D29" s="2" t="s">
        <v>38</v>
      </c>
      <c r="E29" s="7" t="s">
        <v>39</v>
      </c>
      <c r="F29" s="2">
        <v>44</v>
      </c>
      <c r="G29" s="2">
        <v>44</v>
      </c>
      <c r="H29" s="2">
        <v>10</v>
      </c>
      <c r="I29" s="2" t="s">
        <v>16</v>
      </c>
      <c r="K29" s="2" t="str">
        <f t="shared" si="0"/>
        <v/>
      </c>
      <c r="L29" s="2" t="str">
        <f t="shared" si="1"/>
        <v/>
      </c>
    </row>
    <row r="30" spans="2:12" x14ac:dyDescent="0.25">
      <c r="B30" s="1" t="s">
        <v>45</v>
      </c>
      <c r="C30" s="2" t="s">
        <v>1</v>
      </c>
      <c r="D30" s="2" t="s">
        <v>38</v>
      </c>
      <c r="E30" s="7" t="s">
        <v>39</v>
      </c>
      <c r="F30" s="2">
        <v>120</v>
      </c>
      <c r="G30" s="2">
        <v>120</v>
      </c>
      <c r="H30" s="2">
        <v>25</v>
      </c>
      <c r="I30" s="2" t="s">
        <v>16</v>
      </c>
      <c r="K30" s="2" t="str">
        <f t="shared" si="0"/>
        <v/>
      </c>
      <c r="L30" s="2" t="str">
        <f t="shared" si="1"/>
        <v/>
      </c>
    </row>
    <row r="31" spans="2:12" x14ac:dyDescent="0.25">
      <c r="B31" s="1" t="s">
        <v>46</v>
      </c>
      <c r="C31" s="2" t="s">
        <v>1</v>
      </c>
      <c r="D31" s="2" t="s">
        <v>38</v>
      </c>
      <c r="E31" s="7" t="s">
        <v>39</v>
      </c>
      <c r="F31" s="2">
        <v>24</v>
      </c>
      <c r="G31" s="2">
        <v>24</v>
      </c>
      <c r="H31" s="2">
        <v>8</v>
      </c>
      <c r="I31" s="2" t="s">
        <v>16</v>
      </c>
      <c r="K31" s="2" t="str">
        <f t="shared" si="0"/>
        <v/>
      </c>
      <c r="L31" s="2" t="str">
        <f t="shared" si="1"/>
        <v/>
      </c>
    </row>
    <row r="32" spans="2:12" x14ac:dyDescent="0.25">
      <c r="B32" s="1" t="s">
        <v>47</v>
      </c>
      <c r="C32" s="2" t="s">
        <v>1</v>
      </c>
      <c r="D32" s="2" t="s">
        <v>38</v>
      </c>
      <c r="E32" s="7" t="s">
        <v>39</v>
      </c>
      <c r="F32" s="2">
        <v>40</v>
      </c>
      <c r="G32" s="2">
        <v>40</v>
      </c>
      <c r="H32" s="2">
        <v>12</v>
      </c>
      <c r="I32" s="2" t="s">
        <v>16</v>
      </c>
      <c r="K32" s="2" t="str">
        <f t="shared" si="0"/>
        <v/>
      </c>
      <c r="L32" s="2" t="str">
        <f t="shared" si="1"/>
        <v/>
      </c>
    </row>
    <row r="33" spans="2:12" x14ac:dyDescent="0.25">
      <c r="B33" s="1" t="s">
        <v>48</v>
      </c>
      <c r="C33" s="2" t="s">
        <v>1</v>
      </c>
      <c r="D33" s="2" t="s">
        <v>38</v>
      </c>
      <c r="E33" s="7" t="s">
        <v>39</v>
      </c>
      <c r="F33" s="2">
        <v>27</v>
      </c>
      <c r="G33" s="2">
        <v>27</v>
      </c>
      <c r="H33" s="2">
        <v>6</v>
      </c>
      <c r="I33" s="2" t="s">
        <v>16</v>
      </c>
      <c r="K33" s="2" t="str">
        <f t="shared" si="0"/>
        <v/>
      </c>
      <c r="L33" s="2" t="str">
        <f t="shared" si="1"/>
        <v/>
      </c>
    </row>
    <row r="34" spans="2:12" x14ac:dyDescent="0.25">
      <c r="B34" s="1" t="s">
        <v>49</v>
      </c>
      <c r="C34" s="2" t="s">
        <v>1</v>
      </c>
      <c r="D34" s="2" t="s">
        <v>38</v>
      </c>
      <c r="E34" s="7" t="s">
        <v>39</v>
      </c>
      <c r="F34" s="2">
        <v>18</v>
      </c>
      <c r="G34" s="2">
        <v>18</v>
      </c>
      <c r="H34" s="2">
        <v>8</v>
      </c>
      <c r="I34" s="2" t="s">
        <v>16</v>
      </c>
      <c r="K34" s="2" t="str">
        <f t="shared" si="0"/>
        <v/>
      </c>
      <c r="L34" s="2" t="str">
        <f t="shared" si="1"/>
        <v/>
      </c>
    </row>
    <row r="35" spans="2:12" x14ac:dyDescent="0.25">
      <c r="B35" s="1" t="s">
        <v>50</v>
      </c>
      <c r="C35" s="2" t="s">
        <v>1</v>
      </c>
      <c r="D35" s="2" t="s">
        <v>38</v>
      </c>
      <c r="E35" s="7" t="s">
        <v>39</v>
      </c>
      <c r="F35" s="2">
        <v>27</v>
      </c>
      <c r="G35" s="2">
        <v>27</v>
      </c>
      <c r="H35" s="2">
        <v>9</v>
      </c>
      <c r="I35" s="2" t="s">
        <v>16</v>
      </c>
      <c r="K35" s="2" t="str">
        <f t="shared" si="0"/>
        <v/>
      </c>
      <c r="L35" s="2" t="str">
        <f t="shared" si="1"/>
        <v/>
      </c>
    </row>
    <row r="36" spans="2:12" x14ac:dyDescent="0.25">
      <c r="B36" s="1" t="s">
        <v>51</v>
      </c>
      <c r="C36" s="2" t="s">
        <v>1</v>
      </c>
      <c r="D36" s="2" t="s">
        <v>38</v>
      </c>
      <c r="E36" s="7" t="s">
        <v>39</v>
      </c>
      <c r="F36" s="2">
        <v>18</v>
      </c>
      <c r="G36" s="2">
        <v>18</v>
      </c>
      <c r="H36" s="2">
        <v>8</v>
      </c>
      <c r="I36" s="2" t="s">
        <v>16</v>
      </c>
      <c r="K36" s="2" t="str">
        <f t="shared" si="0"/>
        <v/>
      </c>
      <c r="L36" s="2" t="str">
        <f t="shared" si="1"/>
        <v/>
      </c>
    </row>
    <row r="37" spans="2:12" x14ac:dyDescent="0.25">
      <c r="B37" s="1" t="s">
        <v>52</v>
      </c>
      <c r="C37" s="2" t="s">
        <v>1</v>
      </c>
      <c r="D37" s="2" t="s">
        <v>38</v>
      </c>
      <c r="E37" s="7" t="s">
        <v>39</v>
      </c>
      <c r="F37" s="2">
        <v>40</v>
      </c>
      <c r="G37" s="2">
        <v>40</v>
      </c>
      <c r="H37" s="2">
        <v>12</v>
      </c>
      <c r="I37" s="2" t="s">
        <v>16</v>
      </c>
      <c r="K37" s="2" t="str">
        <f t="shared" si="0"/>
        <v/>
      </c>
      <c r="L37" s="2" t="str">
        <f t="shared" si="1"/>
        <v/>
      </c>
    </row>
    <row r="38" spans="2:12" x14ac:dyDescent="0.25">
      <c r="B38" s="1" t="s">
        <v>53</v>
      </c>
      <c r="C38" s="2" t="s">
        <v>1</v>
      </c>
      <c r="D38" s="2" t="s">
        <v>38</v>
      </c>
      <c r="E38" s="7" t="s">
        <v>39</v>
      </c>
      <c r="F38" s="2">
        <v>34</v>
      </c>
      <c r="G38" s="2">
        <v>34</v>
      </c>
      <c r="H38" s="2">
        <v>15</v>
      </c>
      <c r="I38" s="2" t="s">
        <v>16</v>
      </c>
      <c r="K38" s="2" t="str">
        <f t="shared" si="0"/>
        <v/>
      </c>
      <c r="L38" s="2" t="str">
        <f t="shared" si="1"/>
        <v/>
      </c>
    </row>
    <row r="39" spans="2:12" x14ac:dyDescent="0.25">
      <c r="B39" s="1" t="s">
        <v>54</v>
      </c>
      <c r="C39" s="2" t="s">
        <v>1</v>
      </c>
      <c r="D39" s="2" t="s">
        <v>38</v>
      </c>
      <c r="E39" s="7" t="s">
        <v>39</v>
      </c>
      <c r="F39" s="2">
        <v>42</v>
      </c>
      <c r="G39" s="2">
        <v>42</v>
      </c>
      <c r="H39" s="2">
        <v>13</v>
      </c>
      <c r="I39" s="2" t="s">
        <v>16</v>
      </c>
      <c r="K39" s="2" t="str">
        <f t="shared" si="0"/>
        <v/>
      </c>
      <c r="L39" s="2" t="str">
        <f t="shared" si="1"/>
        <v/>
      </c>
    </row>
    <row r="40" spans="2:12" x14ac:dyDescent="0.25">
      <c r="B40" s="1" t="s">
        <v>55</v>
      </c>
      <c r="C40" s="2" t="s">
        <v>1</v>
      </c>
      <c r="D40" s="2" t="s">
        <v>38</v>
      </c>
      <c r="E40" s="7" t="s">
        <v>39</v>
      </c>
      <c r="F40" s="2">
        <v>89</v>
      </c>
      <c r="G40" s="2">
        <v>89</v>
      </c>
      <c r="H40" s="2">
        <v>22</v>
      </c>
      <c r="I40" s="2" t="s">
        <v>16</v>
      </c>
      <c r="K40" s="2" t="str">
        <f t="shared" si="0"/>
        <v/>
      </c>
      <c r="L40" s="2" t="str">
        <f t="shared" si="1"/>
        <v/>
      </c>
    </row>
    <row r="41" spans="2:12" x14ac:dyDescent="0.25">
      <c r="B41" s="1" t="s">
        <v>56</v>
      </c>
      <c r="C41" s="2" t="s">
        <v>1</v>
      </c>
      <c r="D41" s="2" t="s">
        <v>38</v>
      </c>
      <c r="E41" s="7" t="s">
        <v>39</v>
      </c>
      <c r="F41" s="2">
        <v>18</v>
      </c>
      <c r="G41" s="2">
        <v>18</v>
      </c>
      <c r="H41" s="2">
        <v>6</v>
      </c>
      <c r="I41" s="2" t="s">
        <v>16</v>
      </c>
      <c r="K41" s="2"/>
      <c r="L41" s="2"/>
    </row>
    <row r="42" spans="2:12" x14ac:dyDescent="0.25">
      <c r="B42" s="1" t="s">
        <v>57</v>
      </c>
      <c r="C42" s="2" t="s">
        <v>1</v>
      </c>
      <c r="D42" s="2" t="s">
        <v>38</v>
      </c>
      <c r="E42" s="7" t="s">
        <v>39</v>
      </c>
      <c r="F42" s="2">
        <v>30</v>
      </c>
      <c r="G42" s="2">
        <v>30</v>
      </c>
      <c r="H42" s="2">
        <v>13</v>
      </c>
      <c r="I42" s="2" t="s">
        <v>16</v>
      </c>
      <c r="K42" s="2" t="str">
        <f t="shared" si="0"/>
        <v/>
      </c>
      <c r="L42" s="2" t="str">
        <f t="shared" si="1"/>
        <v/>
      </c>
    </row>
    <row r="43" spans="2:12" x14ac:dyDescent="0.25">
      <c r="B43" s="1" t="s">
        <v>58</v>
      </c>
      <c r="C43" s="2" t="s">
        <v>1</v>
      </c>
      <c r="D43" s="2" t="s">
        <v>38</v>
      </c>
      <c r="E43" s="7" t="s">
        <v>39</v>
      </c>
      <c r="F43" s="2">
        <v>58</v>
      </c>
      <c r="G43" s="2">
        <v>58</v>
      </c>
      <c r="H43" s="2">
        <v>15</v>
      </c>
      <c r="I43" s="2" t="s">
        <v>16</v>
      </c>
      <c r="K43" s="2" t="str">
        <f t="shared" si="0"/>
        <v/>
      </c>
      <c r="L43" s="2" t="str">
        <f t="shared" si="1"/>
        <v/>
      </c>
    </row>
    <row r="44" spans="2:12" x14ac:dyDescent="0.25">
      <c r="B44" s="1" t="s">
        <v>59</v>
      </c>
      <c r="C44" s="2" t="s">
        <v>1</v>
      </c>
      <c r="D44" s="2" t="s">
        <v>12</v>
      </c>
      <c r="E44" s="2">
        <v>116</v>
      </c>
      <c r="F44" s="2">
        <v>60</v>
      </c>
      <c r="G44" s="2">
        <v>60</v>
      </c>
      <c r="H44" s="2">
        <v>15</v>
      </c>
      <c r="I44" s="2" t="s">
        <v>16</v>
      </c>
      <c r="K44" s="2">
        <f t="shared" si="0"/>
        <v>58</v>
      </c>
      <c r="L44" s="2" t="str">
        <f t="shared" si="1"/>
        <v/>
      </c>
    </row>
    <row r="45" spans="2:12" x14ac:dyDescent="0.25">
      <c r="B45" s="1" t="s">
        <v>60</v>
      </c>
      <c r="C45" s="2" t="s">
        <v>1</v>
      </c>
      <c r="D45" s="2" t="s">
        <v>38</v>
      </c>
      <c r="E45" s="7" t="s">
        <v>39</v>
      </c>
      <c r="F45" s="2">
        <v>150</v>
      </c>
      <c r="G45" s="2">
        <v>150</v>
      </c>
      <c r="H45" s="2">
        <v>32</v>
      </c>
      <c r="I45" s="2" t="s">
        <v>16</v>
      </c>
      <c r="K45" s="2" t="str">
        <f t="shared" si="0"/>
        <v/>
      </c>
      <c r="L45" s="2" t="str">
        <f t="shared" si="1"/>
        <v/>
      </c>
    </row>
    <row r="46" spans="2:12" x14ac:dyDescent="0.25">
      <c r="B46" s="1" t="s">
        <v>61</v>
      </c>
      <c r="C46" s="2" t="s">
        <v>1</v>
      </c>
      <c r="D46" s="2" t="s">
        <v>12</v>
      </c>
      <c r="E46" s="2">
        <v>420</v>
      </c>
      <c r="F46" s="2">
        <f>176+23</f>
        <v>199</v>
      </c>
      <c r="G46" s="2" t="s">
        <v>13</v>
      </c>
      <c r="H46" s="2">
        <f>120+15</f>
        <v>135</v>
      </c>
      <c r="I46" s="2" t="s">
        <v>16</v>
      </c>
      <c r="K46" s="2">
        <f t="shared" si="0"/>
        <v>210</v>
      </c>
      <c r="L46" s="2" t="str">
        <f t="shared" si="1"/>
        <v/>
      </c>
    </row>
    <row r="47" spans="2:12" x14ac:dyDescent="0.25">
      <c r="B47" s="1" t="s">
        <v>62</v>
      </c>
      <c r="C47" s="2" t="s">
        <v>2</v>
      </c>
      <c r="D47" s="2" t="s">
        <v>12</v>
      </c>
      <c r="E47" s="2">
        <v>1058</v>
      </c>
      <c r="F47" s="2" t="s">
        <v>13</v>
      </c>
      <c r="G47" s="2" t="s">
        <v>13</v>
      </c>
      <c r="H47" s="6">
        <f>L47</f>
        <v>793</v>
      </c>
      <c r="I47" s="2" t="s">
        <v>14</v>
      </c>
      <c r="K47" s="2" t="str">
        <f t="shared" si="0"/>
        <v/>
      </c>
      <c r="L47" s="6">
        <f t="shared" si="1"/>
        <v>793</v>
      </c>
    </row>
    <row r="48" spans="2:12" x14ac:dyDescent="0.25">
      <c r="B48" s="1" t="s">
        <v>63</v>
      </c>
      <c r="C48" s="2" t="s">
        <v>1</v>
      </c>
      <c r="D48" s="2" t="s">
        <v>38</v>
      </c>
      <c r="E48" s="7" t="s">
        <v>39</v>
      </c>
      <c r="F48" s="2">
        <v>18</v>
      </c>
      <c r="G48" s="2" t="s">
        <v>13</v>
      </c>
      <c r="H48" s="2">
        <v>11</v>
      </c>
      <c r="I48" s="2" t="s">
        <v>16</v>
      </c>
      <c r="K48" s="2" t="str">
        <f t="shared" ref="K48" si="2">IFERROR(ROUNDDOWN(IF(C48="indoor",K$3*$E48,"n/a"),0),"")</f>
        <v/>
      </c>
      <c r="L48" s="2" t="str">
        <f t="shared" si="1"/>
        <v/>
      </c>
    </row>
    <row r="49" spans="2:12" x14ac:dyDescent="0.25">
      <c r="B49" s="1" t="s">
        <v>64</v>
      </c>
      <c r="C49" s="2" t="s">
        <v>1</v>
      </c>
      <c r="D49" s="2" t="s">
        <v>38</v>
      </c>
      <c r="E49" s="7" t="s">
        <v>39</v>
      </c>
      <c r="F49" s="2">
        <v>18</v>
      </c>
      <c r="G49" s="2" t="s">
        <v>13</v>
      </c>
      <c r="H49" s="2">
        <v>8</v>
      </c>
      <c r="I49" s="2" t="s">
        <v>16</v>
      </c>
      <c r="K49" s="2" t="str">
        <f t="shared" si="0"/>
        <v/>
      </c>
      <c r="L49" s="2" t="str">
        <f t="shared" si="1"/>
        <v/>
      </c>
    </row>
    <row r="50" spans="2:12" x14ac:dyDescent="0.25">
      <c r="B50" s="1" t="s">
        <v>65</v>
      </c>
      <c r="C50" s="2" t="s">
        <v>1</v>
      </c>
      <c r="D50" s="2" t="s">
        <v>38</v>
      </c>
      <c r="E50" s="7" t="s">
        <v>39</v>
      </c>
      <c r="F50" s="2">
        <v>12</v>
      </c>
      <c r="G50" s="2" t="s">
        <v>13</v>
      </c>
      <c r="H50" s="2">
        <v>8</v>
      </c>
      <c r="I50" s="2" t="s">
        <v>16</v>
      </c>
      <c r="K50" s="2" t="str">
        <f t="shared" ref="K50:K51" si="3">IFERROR(ROUNDDOWN(IF(C50="indoor",K$3*$E50,"n/a"),0),"")</f>
        <v/>
      </c>
      <c r="L50" s="2" t="str">
        <f t="shared" si="1"/>
        <v/>
      </c>
    </row>
    <row r="51" spans="2:12" x14ac:dyDescent="0.25">
      <c r="B51" s="1" t="s">
        <v>66</v>
      </c>
      <c r="C51" s="2" t="s">
        <v>1</v>
      </c>
      <c r="D51" s="2" t="s">
        <v>38</v>
      </c>
      <c r="E51" s="7" t="s">
        <v>39</v>
      </c>
      <c r="F51" s="2">
        <v>16</v>
      </c>
      <c r="G51" s="2" t="s">
        <v>13</v>
      </c>
      <c r="H51" s="2">
        <v>10</v>
      </c>
      <c r="I51" s="2" t="s">
        <v>16</v>
      </c>
      <c r="K51" s="2" t="str">
        <f t="shared" si="3"/>
        <v/>
      </c>
      <c r="L51" s="2" t="str">
        <f t="shared" si="1"/>
        <v/>
      </c>
    </row>
  </sheetData>
  <autoFilter ref="B3:H51"/>
  <mergeCells count="1">
    <mergeCell ref="K1:L1"/>
  </mergeCell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97D9531CD94C499CFDB907A2C00D64" ma:contentTypeVersion="12" ma:contentTypeDescription="Create a new document." ma:contentTypeScope="" ma:versionID="bb0121229746867935d556eed9b9f4f2">
  <xsd:schema xmlns:xsd="http://www.w3.org/2001/XMLSchema" xmlns:xs="http://www.w3.org/2001/XMLSchema" xmlns:p="http://schemas.microsoft.com/office/2006/metadata/properties" xmlns:ns2="2168960d-4cff-43fd-b169-c11612404d39" xmlns:ns3="4332481d-f6aa-4c8c-8d5d-bf677961ce9e" targetNamespace="http://schemas.microsoft.com/office/2006/metadata/properties" ma:root="true" ma:fieldsID="1b93927a15b9f50a52567980f83f2959" ns2:_="" ns3:_="">
    <xsd:import namespace="2168960d-4cff-43fd-b169-c11612404d39"/>
    <xsd:import namespace="4332481d-f6aa-4c8c-8d5d-bf677961ce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8960d-4cff-43fd-b169-c11612404d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2481d-f6aa-4c8c-8d5d-bf677961ce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A46324-A30D-412F-833C-DB1148812C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662B5F-D0AC-4263-AD0D-971CE2DF3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68960d-4cff-43fd-b169-c11612404d39"/>
    <ds:schemaRef ds:uri="4332481d-f6aa-4c8c-8d5d-bf677961c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3FE039-519D-426D-9E7F-F523AE5D2BF1}">
  <ds:schemaRefs>
    <ds:schemaRef ds:uri="http://purl.org/dc/dcmitype/"/>
    <ds:schemaRef ds:uri="http://schemas.microsoft.com/office/infopath/2007/PartnerControls"/>
    <ds:schemaRef ds:uri="2168960d-4cff-43fd-b169-c11612404d39"/>
    <ds:schemaRef ds:uri="http://purl.org/dc/elements/1.1/"/>
    <ds:schemaRef ds:uri="http://schemas.microsoft.com/office/2006/metadata/properties"/>
    <ds:schemaRef ds:uri="4332481d-f6aa-4c8c-8d5d-bf677961ce9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Durnin</dc:creator>
  <cp:keywords/>
  <dc:description/>
  <cp:lastModifiedBy>Siobhan Coo</cp:lastModifiedBy>
  <cp:revision/>
  <dcterms:created xsi:type="dcterms:W3CDTF">2021-09-13T20:16:12Z</dcterms:created>
  <dcterms:modified xsi:type="dcterms:W3CDTF">2021-09-16T13:21:26Z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0x010100C997D9531CD94C499CFDB907A2C00D64</vt:lpwstr>
  </property>
</Properties>
</file>